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ES DONNEES\Favorites\Documents\Brigitte\AFAV\CA\Administratif\Adherents\"/>
    </mc:Choice>
  </mc:AlternateContent>
  <xr:revisionPtr revIDLastSave="0" documentId="8_{4F811C17-8257-4EBE-8C41-3362964B3B4F}" xr6:coauthVersionLast="47" xr6:coauthVersionMax="47" xr10:uidLastSave="{00000000-0000-0000-0000-000000000000}"/>
  <bookViews>
    <workbookView xWindow="-120" yWindow="-120" windowWidth="25440" windowHeight="15390" xr2:uid="{00000000-000D-0000-FFFF-FFFF00000000}"/>
  </bookViews>
  <sheets>
    <sheet name="Fiche d'adhésion" sheetId="1" r:id="rId1"/>
    <sheet name="Charte éthique" sheetId="2" r:id="rId2"/>
    <sheet name="Tarifs" sheetId="3" r:id="rId3"/>
    <sheet name="RIB AFAV" sheetId="5" r:id="rId4"/>
  </sheets>
  <definedNames>
    <definedName name="Activité">'Fiche d''adhésion'!$Q$46:$Q$54</definedName>
    <definedName name="_xlnm.Print_Area" localSheetId="0">'Fiche d''adhésion'!$B$3:$J$24</definedName>
  </definedNames>
  <calcPr calcId="191029"/>
</workbook>
</file>

<file path=xl/calcChain.xml><?xml version="1.0" encoding="utf-8"?>
<calcChain xmlns="http://schemas.openxmlformats.org/spreadsheetml/2006/main">
  <c r="R49" i="1" l="1"/>
  <c r="Y46" i="1" l="1"/>
  <c r="U49" i="1" l="1"/>
  <c r="U48" i="1"/>
  <c r="S49" i="1"/>
  <c r="I13" i="3" l="1"/>
  <c r="J13" i="3" s="1"/>
  <c r="I12" i="3"/>
  <c r="O48" i="1" s="1"/>
  <c r="I10" i="3"/>
  <c r="J10" i="3" s="1"/>
  <c r="I11" i="3"/>
  <c r="J11" i="3" s="1"/>
  <c r="I9" i="3"/>
  <c r="O47" i="1" s="1"/>
  <c r="T53" i="1" s="1"/>
  <c r="I6" i="3"/>
  <c r="J6" i="3" s="1"/>
  <c r="I7" i="3"/>
  <c r="J7" i="3" s="1"/>
  <c r="I8" i="3"/>
  <c r="I5" i="3"/>
  <c r="O46" i="1" s="1"/>
  <c r="U47" i="1"/>
  <c r="U46" i="1"/>
  <c r="S48" i="1"/>
  <c r="S47" i="1"/>
  <c r="S46" i="1"/>
  <c r="I3" i="3"/>
  <c r="D8" i="3" s="1"/>
  <c r="B4" i="1"/>
  <c r="B3" i="3"/>
  <c r="J3" i="3"/>
  <c r="J4" i="3" s="1"/>
  <c r="Q48" i="1"/>
  <c r="Q47" i="1"/>
  <c r="Q46" i="1"/>
  <c r="K8" i="3"/>
  <c r="K13" i="3"/>
  <c r="K12" i="3"/>
  <c r="K11" i="3"/>
  <c r="K10" i="3"/>
  <c r="K9" i="3"/>
  <c r="K7" i="3"/>
  <c r="K6" i="3"/>
  <c r="K5" i="3"/>
  <c r="Y47" i="1"/>
  <c r="B17" i="1" l="1"/>
  <c r="B18" i="1"/>
  <c r="J5" i="3"/>
  <c r="J9" i="3"/>
  <c r="J12" i="3"/>
  <c r="R53" i="1"/>
  <c r="V53" i="1"/>
  <c r="B14" i="1"/>
  <c r="J8" i="3"/>
  <c r="Q49" i="1"/>
  <c r="P49" i="1" s="1"/>
  <c r="P51" i="1"/>
  <c r="P47" i="1"/>
  <c r="P50" i="1"/>
  <c r="P48" i="1"/>
  <c r="P46" i="1"/>
  <c r="Y48" i="1"/>
  <c r="Y49" i="1" s="1"/>
  <c r="Y50" i="1" s="1"/>
  <c r="Y51" i="1" s="1"/>
  <c r="Y52" i="1" s="1"/>
  <c r="Y53" i="1" s="1"/>
  <c r="Y54" i="1" s="1"/>
  <c r="Y55" i="1" s="1"/>
  <c r="Y56" i="1" s="1"/>
  <c r="Y57" i="1" s="1"/>
  <c r="Y58" i="1" s="1"/>
  <c r="Y59" i="1" s="1"/>
  <c r="Y60" i="1" s="1"/>
  <c r="Y61" i="1" s="1"/>
  <c r="O53" i="1" l="1"/>
  <c r="E23" i="1" s="1"/>
</calcChain>
</file>

<file path=xl/sharedStrings.xml><?xml version="1.0" encoding="utf-8"?>
<sst xmlns="http://schemas.openxmlformats.org/spreadsheetml/2006/main" count="70" uniqueCount="64">
  <si>
    <r>
      <t>AFAV</t>
    </r>
    <r>
      <rPr>
        <b/>
        <sz val="18"/>
        <color indexed="54"/>
        <rFont val="Calibri"/>
        <family val="2"/>
        <charset val="1"/>
      </rPr>
      <t xml:space="preserve"> - </t>
    </r>
    <r>
      <rPr>
        <sz val="18"/>
        <color indexed="54"/>
        <rFont val="Calibri"/>
        <family val="2"/>
        <charset val="1"/>
      </rPr>
      <t xml:space="preserve">Maison de la Vie Associative et Citoyenne de Paris Centre 
5 bis, rue du Louvre  -  75001 Paris
</t>
    </r>
    <r>
      <rPr>
        <b/>
        <sz val="18"/>
        <color indexed="54"/>
        <rFont val="Calibri"/>
        <family val="2"/>
        <charset val="1"/>
      </rPr>
      <t>contact@afav.eu</t>
    </r>
  </si>
  <si>
    <t>Catégorie et type d'adhésion</t>
  </si>
  <si>
    <t>Adhérent individuel</t>
  </si>
  <si>
    <t>Activité</t>
  </si>
  <si>
    <t>gratuit</t>
  </si>
  <si>
    <r>
      <t xml:space="preserve">Raison sociale
</t>
    </r>
    <r>
      <rPr>
        <sz val="10"/>
        <color indexed="54"/>
        <rFont val="Calibri"/>
        <family val="2"/>
        <charset val="1"/>
      </rPr>
      <t>(si entreprise ou établissement)</t>
    </r>
  </si>
  <si>
    <t xml:space="preserve">Adresse postale </t>
  </si>
  <si>
    <t>Téléphone 1</t>
  </si>
  <si>
    <t>Téléphone 2</t>
  </si>
  <si>
    <t>Prénom</t>
  </si>
  <si>
    <t>Nom</t>
  </si>
  <si>
    <t>Téléphone</t>
  </si>
  <si>
    <t>Courriel</t>
  </si>
  <si>
    <t>Certif. AFAV *</t>
  </si>
  <si>
    <t>Année d'obtention</t>
  </si>
  <si>
    <t>Adresse (si différente)</t>
  </si>
  <si>
    <r>
      <t>Montant  total  dû </t>
    </r>
    <r>
      <rPr>
        <b/>
        <sz val="14"/>
        <color indexed="54"/>
        <rFont val="Calibri"/>
        <family val="2"/>
        <charset val="1"/>
      </rPr>
      <t>(non assujetti à TVA)</t>
    </r>
    <r>
      <rPr>
        <b/>
        <sz val="22"/>
        <color indexed="54"/>
        <rFont val="Calibri"/>
        <family val="2"/>
        <charset val="1"/>
      </rPr>
      <t xml:space="preserve"> :</t>
    </r>
  </si>
  <si>
    <t xml:space="preserve">Je règle par </t>
  </si>
  <si>
    <t xml:space="preserve"> J’accepte que les données personnelles saisies dans ce formulaire soient utilisées pour me recontacter ou pour m'envoyer des informations relatives à l'AFAV.</t>
  </si>
  <si>
    <t>Je déclare avoir pris connaissance de la charte éthique et accepte de m'y conformer</t>
  </si>
  <si>
    <t>* Il n'est pas nécessaire d'être certifé AFAV pour adhérer
** RIB en dernière page - Modalité de paiement préférentielle
*** A l'ordre de l'AFAV, à adresser par courrier à l'adresse ci-dessus accompagné du présent formulaire
**** directement sur le site de l'AFAV
Depuis la loi "informatique et libertés" du 6 janvier 1978 modifiée,vous bénéficiez d'un droit d'accès et de rectification des informations qui vous concernent. Si vous souhaitez exercer ce droit et obtenir communication des informations qui vous concernent, veuillez vous adresser à contact@afav.eu.</t>
  </si>
  <si>
    <t>Catégorie et Type d'adhésion</t>
  </si>
  <si>
    <t>Catégorie en fonction du type</t>
  </si>
  <si>
    <t>Catégories pour individuel</t>
  </si>
  <si>
    <t>Prix</t>
  </si>
  <si>
    <t>Catégorie pour affiliée collective</t>
  </si>
  <si>
    <t>Catégorie pour autre orga</t>
  </si>
  <si>
    <t>Type de Certificat</t>
  </si>
  <si>
    <t>En activité</t>
  </si>
  <si>
    <t>Micro-entreprise, EIRL, TPE (&lt; 10 salariés)</t>
  </si>
  <si>
    <t>Etablissement d’enseignement</t>
  </si>
  <si>
    <t>PAV</t>
  </si>
  <si>
    <t>Retraité</t>
  </si>
  <si>
    <t>PME-PMI (&lt; 500 salariés)</t>
  </si>
  <si>
    <t>Collectivité locale et territoriale</t>
  </si>
  <si>
    <t>QVA</t>
  </si>
  <si>
    <t>Grande entreprise, grand groupe (&gt; 500 salariés)</t>
  </si>
  <si>
    <t>I - PRVM</t>
  </si>
  <si>
    <t>II - PVM</t>
  </si>
  <si>
    <t>III - TVM</t>
  </si>
  <si>
    <t>Type de paiement</t>
  </si>
  <si>
    <t>Autre (préciser)</t>
  </si>
  <si>
    <t>Catégorie</t>
  </si>
  <si>
    <t>Type</t>
  </si>
  <si>
    <r>
      <t xml:space="preserve">Conditions tarifaires </t>
    </r>
    <r>
      <rPr>
        <sz val="16"/>
        <color indexed="54"/>
        <rFont val="Calibri"/>
        <family val="2"/>
        <charset val="1"/>
      </rPr>
      <t>(non assujetti à TVA)</t>
    </r>
  </si>
  <si>
    <t>Nominative</t>
  </si>
  <si>
    <r>
      <t>Etudiant, créateur d’entreprise depuis moins de 2 ans, en recherche d’emploi </t>
    </r>
    <r>
      <rPr>
        <i/>
        <sz val="20"/>
        <color indexed="62"/>
        <rFont val="Calibri"/>
        <family val="2"/>
        <charset val="1"/>
      </rPr>
      <t>(sur justificatif)</t>
    </r>
  </si>
  <si>
    <t>Collective</t>
  </si>
  <si>
    <t>Autre organisation
(Affichage sur le site internet AFAV)</t>
  </si>
  <si>
    <r>
      <t>La tarification est évolutive selon la date de l’adhésion :
100% au 1</t>
    </r>
    <r>
      <rPr>
        <vertAlign val="superscript"/>
        <sz val="20"/>
        <color indexed="62"/>
        <rFont val="Calibri"/>
        <family val="2"/>
        <charset val="1"/>
      </rPr>
      <t>er</t>
    </r>
    <r>
      <rPr>
        <sz val="20"/>
        <color indexed="62"/>
        <rFont val="Calibri"/>
        <family val="2"/>
        <charset val="1"/>
      </rPr>
      <t xml:space="preserve"> trimestre - 75% au 2</t>
    </r>
    <r>
      <rPr>
        <vertAlign val="superscript"/>
        <sz val="20"/>
        <color indexed="62"/>
        <rFont val="Calibri"/>
        <family val="2"/>
        <charset val="1"/>
      </rPr>
      <t>nd</t>
    </r>
    <r>
      <rPr>
        <sz val="20"/>
        <color indexed="62"/>
        <rFont val="Calibri"/>
        <family val="2"/>
        <charset val="1"/>
      </rPr>
      <t xml:space="preserve"> trimestre - 50% au 3</t>
    </r>
    <r>
      <rPr>
        <vertAlign val="superscript"/>
        <sz val="20"/>
        <color indexed="62"/>
        <rFont val="Calibri"/>
        <family val="2"/>
        <charset val="1"/>
      </rPr>
      <t>ème</t>
    </r>
    <r>
      <rPr>
        <sz val="20"/>
        <color indexed="62"/>
        <rFont val="Calibri"/>
        <family val="2"/>
        <charset val="1"/>
      </rPr>
      <t xml:space="preserve"> trimestre - 25% au 4</t>
    </r>
    <r>
      <rPr>
        <vertAlign val="superscript"/>
        <sz val="20"/>
        <color indexed="62"/>
        <rFont val="Calibri"/>
        <family val="2"/>
        <charset val="1"/>
      </rPr>
      <t>ème</t>
    </r>
    <r>
      <rPr>
        <sz val="20"/>
        <color indexed="62"/>
        <rFont val="Calibri"/>
        <family val="2"/>
        <charset val="1"/>
      </rPr>
      <t xml:space="preserve"> trimestre</t>
    </r>
  </si>
  <si>
    <t>NB : seuls les adhérents à jour de leur cotisation ont un droit de :
              - participation aux réunions adhérents,
              - accès à la bibliothèque partagée
              - accès aux commissions et groupes de travail
              - vote aux assemblées</t>
  </si>
  <si>
    <t>Gratuit</t>
  </si>
  <si>
    <t xml:space="preserve"> / </t>
  </si>
  <si>
    <t>Entreprise affiliée (Affichage sur le site internet AFAV)</t>
  </si>
  <si>
    <t>Virement**</t>
  </si>
  <si>
    <t>Chèque***</t>
  </si>
  <si>
    <t>Paypal****</t>
  </si>
  <si>
    <t>Facture</t>
  </si>
  <si>
    <t>Je ne souhaite pas de facture</t>
  </si>
  <si>
    <t>Je souhaite une facture au nom de l'entreprise</t>
  </si>
  <si>
    <t>Je souhaite une facture au nom de l'adhérent principal</t>
  </si>
  <si>
    <t>Souhait de facturation :</t>
  </si>
  <si>
    <t>Partie à renseigner uniquement en cas d'adhésion collective</t>
  </si>
  <si>
    <r>
      <t xml:space="preserve">A compléter (cellules vertes) et à retourner à l’AFAV par mail  (contact@afav.eu) ou par courrier (adresse ci-dessus) avec votre règlement 
</t>
    </r>
    <r>
      <rPr>
        <b/>
        <i/>
        <sz val="16"/>
        <color indexed="54"/>
        <rFont val="Calibri"/>
        <family val="2"/>
        <charset val="1"/>
      </rPr>
      <t>Je m'engage en adhérant à respecter la charte éthique de l'AFAV</t>
    </r>
    <r>
      <rPr>
        <b/>
        <i/>
        <sz val="14"/>
        <color indexed="54"/>
        <rFont val="Calibri"/>
        <family val="2"/>
        <charset val="1"/>
      </rPr>
      <t xml:space="preserve"> (cf page suivante)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</si>
</sst>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
    <numFmt numFmtId="165" formatCode="#,##0&quot; €&quot;;[Red]\-#,##0&quot; €&quot;"/>
    <numFmt numFmtId="166" formatCode="#,##0.00&quot; €&quot;"/>
  </numFmts>
  <fonts count="45" x14ac:knownFonts="1">
    <font>
      <sz val="10"/>
      <name val="Arial"/>
      <family val="2"/>
    </font>
    <font>
      <sz val="10"/>
      <color indexed="8"/>
      <name val="Arial"/>
      <family val="2"/>
      <charset val="1"/>
    </font>
    <font>
      <b/>
      <sz val="10"/>
      <color indexed="8"/>
      <name val="Arial Narrow"/>
      <family val="2"/>
      <charset val="1"/>
    </font>
    <font>
      <sz val="10"/>
      <color indexed="8"/>
      <name val="Arial Narrow"/>
      <family val="2"/>
      <charset val="1"/>
    </font>
    <font>
      <b/>
      <sz val="22"/>
      <color indexed="54"/>
      <name val="Calibri"/>
      <family val="2"/>
      <charset val="1"/>
    </font>
    <font>
      <b/>
      <sz val="18"/>
      <color indexed="54"/>
      <name val="Calibri"/>
      <family val="2"/>
      <charset val="1"/>
    </font>
    <font>
      <sz val="18"/>
      <color indexed="54"/>
      <name val="Calibri"/>
      <family val="2"/>
      <charset val="1"/>
    </font>
    <font>
      <b/>
      <sz val="18"/>
      <color indexed="18"/>
      <name val="Arial Narrow"/>
      <family val="2"/>
      <charset val="1"/>
    </font>
    <font>
      <i/>
      <sz val="14"/>
      <color indexed="54"/>
      <name val="Calibri"/>
      <family val="2"/>
      <charset val="1"/>
    </font>
    <font>
      <b/>
      <i/>
      <sz val="16"/>
      <color indexed="54"/>
      <name val="Calibri"/>
      <family val="2"/>
      <charset val="1"/>
    </font>
    <font>
      <b/>
      <i/>
      <sz val="14"/>
      <color indexed="54"/>
      <name val="Calibri"/>
      <family val="2"/>
      <charset val="1"/>
    </font>
    <font>
      <b/>
      <i/>
      <sz val="14"/>
      <color indexed="18"/>
      <name val="Arial Narrow"/>
      <family val="2"/>
      <charset val="1"/>
    </font>
    <font>
      <b/>
      <i/>
      <sz val="20"/>
      <color indexed="54"/>
      <name val="Calibri"/>
      <family val="2"/>
      <charset val="1"/>
    </font>
    <font>
      <b/>
      <sz val="16"/>
      <name val="Arial Narrow"/>
      <family val="2"/>
      <charset val="1"/>
    </font>
    <font>
      <sz val="12"/>
      <color indexed="54"/>
      <name val="Calibri"/>
      <family val="2"/>
      <charset val="1"/>
    </font>
    <font>
      <b/>
      <sz val="12"/>
      <color indexed="54"/>
      <name val="Calibri"/>
      <family val="2"/>
      <charset val="1"/>
    </font>
    <font>
      <sz val="10"/>
      <color indexed="54"/>
      <name val="Calibri"/>
      <family val="2"/>
      <charset val="1"/>
    </font>
    <font>
      <i/>
      <sz val="22"/>
      <color indexed="54"/>
      <name val="Calibri"/>
      <family val="2"/>
      <charset val="1"/>
    </font>
    <font>
      <sz val="11"/>
      <color indexed="54"/>
      <name val="Calibri"/>
      <family val="2"/>
      <charset val="1"/>
    </font>
    <font>
      <sz val="10"/>
      <color indexed="10"/>
      <name val="Arial Narrow"/>
      <family val="2"/>
      <charset val="1"/>
    </font>
    <font>
      <i/>
      <sz val="10"/>
      <color indexed="54"/>
      <name val="Calibri"/>
      <family val="2"/>
      <charset val="1"/>
    </font>
    <font>
      <sz val="12"/>
      <color indexed="18"/>
      <name val="Arial Narrow"/>
      <family val="2"/>
      <charset val="1"/>
    </font>
    <font>
      <sz val="12"/>
      <color indexed="8"/>
      <name val="Arial"/>
      <family val="2"/>
      <charset val="1"/>
    </font>
    <font>
      <b/>
      <sz val="14"/>
      <color indexed="54"/>
      <name val="Calibri"/>
      <family val="2"/>
      <charset val="1"/>
    </font>
    <font>
      <b/>
      <sz val="20"/>
      <color indexed="54"/>
      <name val="Calibri"/>
      <family val="2"/>
      <charset val="1"/>
    </font>
    <font>
      <b/>
      <sz val="16"/>
      <color indexed="18"/>
      <name val="Arial Narrow"/>
      <family val="2"/>
      <charset val="1"/>
    </font>
    <font>
      <i/>
      <sz val="12"/>
      <color indexed="54"/>
      <name val="Calibri"/>
      <family val="2"/>
      <charset val="1"/>
    </font>
    <font>
      <b/>
      <sz val="11"/>
      <color indexed="8"/>
      <name val="Arial"/>
      <family val="2"/>
      <charset val="1"/>
    </font>
    <font>
      <sz val="16"/>
      <color indexed="54"/>
      <name val="Calibri"/>
      <family val="2"/>
      <charset val="1"/>
    </font>
    <font>
      <sz val="20"/>
      <color indexed="54"/>
      <name val="Calibri"/>
      <family val="2"/>
      <charset val="1"/>
    </font>
    <font>
      <sz val="20"/>
      <color indexed="62"/>
      <name val="Calibri"/>
      <family val="2"/>
      <charset val="1"/>
    </font>
    <font>
      <b/>
      <sz val="20"/>
      <color indexed="57"/>
      <name val="Calibri"/>
      <family val="2"/>
      <charset val="1"/>
    </font>
    <font>
      <i/>
      <sz val="20"/>
      <color indexed="62"/>
      <name val="Calibri"/>
      <family val="2"/>
      <charset val="1"/>
    </font>
    <font>
      <i/>
      <sz val="20"/>
      <color indexed="57"/>
      <name val="Calibri"/>
      <family val="2"/>
      <charset val="1"/>
    </font>
    <font>
      <vertAlign val="superscript"/>
      <sz val="20"/>
      <color indexed="62"/>
      <name val="Calibri"/>
      <family val="2"/>
      <charset val="1"/>
    </font>
    <font>
      <b/>
      <sz val="16"/>
      <color indexed="54"/>
      <name val="Calibri"/>
      <family val="2"/>
      <charset val="1"/>
    </font>
    <font>
      <b/>
      <sz val="12"/>
      <color indexed="54"/>
      <name val="Calibri"/>
      <family val="2"/>
    </font>
    <font>
      <b/>
      <sz val="28"/>
      <color indexed="54"/>
      <name val="Calibri"/>
      <family val="2"/>
      <charset val="1"/>
    </font>
    <font>
      <b/>
      <sz val="14"/>
      <color indexed="54"/>
      <name val="Calibri"/>
      <family val="2"/>
    </font>
    <font>
      <b/>
      <sz val="13"/>
      <color indexed="54"/>
      <name val="Calibri"/>
      <family val="2"/>
    </font>
    <font>
      <sz val="8"/>
      <color rgb="FF000000"/>
      <name val="Segoe UI"/>
      <family val="2"/>
    </font>
    <font>
      <b/>
      <sz val="10"/>
      <color indexed="8"/>
      <name val="Arial"/>
      <family val="2"/>
    </font>
    <font>
      <b/>
      <sz val="20"/>
      <color indexed="54"/>
      <name val="Calibri"/>
      <family val="2"/>
    </font>
    <font>
      <b/>
      <i/>
      <sz val="18"/>
      <color rgb="FF7030A0"/>
      <name val="Calibri"/>
      <family val="2"/>
    </font>
    <font>
      <b/>
      <sz val="24"/>
      <color indexed="54"/>
      <name val="Calibri"/>
      <family val="2"/>
      <charset val="1"/>
    </font>
  </fonts>
  <fills count="6">
    <fill>
      <patternFill patternType="none"/>
    </fill>
    <fill>
      <patternFill patternType="gray125"/>
    </fill>
    <fill>
      <patternFill patternType="solid">
        <fgColor indexed="26"/>
        <bgColor indexed="9"/>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43">
    <border>
      <left/>
      <right/>
      <top/>
      <bottom/>
      <diagonal/>
    </border>
    <border>
      <left/>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bottom/>
      <diagonal/>
    </border>
    <border>
      <left style="medium">
        <color indexed="8"/>
      </left>
      <right/>
      <top/>
      <bottom/>
      <diagonal/>
    </border>
    <border>
      <left style="thin">
        <color indexed="8"/>
      </left>
      <right style="medium">
        <color indexed="8"/>
      </right>
      <top style="medium">
        <color indexed="8"/>
      </top>
      <bottom style="medium">
        <color indexed="8"/>
      </bottom>
      <diagonal/>
    </border>
    <border>
      <left style="medium">
        <color indexed="8"/>
      </left>
      <right/>
      <top/>
      <bottom style="medium">
        <color indexed="8"/>
      </bottom>
      <diagonal/>
    </border>
    <border>
      <left style="thin">
        <color indexed="8"/>
      </left>
      <right style="thin">
        <color indexed="8"/>
      </right>
      <top style="medium">
        <color indexed="8"/>
      </top>
      <bottom style="thin">
        <color indexed="8"/>
      </bottom>
      <diagonal/>
    </border>
    <border>
      <left style="medium">
        <color indexed="8"/>
      </left>
      <right style="medium">
        <color indexed="8"/>
      </right>
      <top style="thin">
        <color indexed="8"/>
      </top>
      <bottom style="medium">
        <color indexed="8"/>
      </bottom>
      <diagonal/>
    </border>
    <border>
      <left/>
      <right style="medium">
        <color indexed="8"/>
      </right>
      <top style="medium">
        <color indexed="8"/>
      </top>
      <bottom/>
      <diagonal/>
    </border>
    <border>
      <left style="thin">
        <color indexed="8"/>
      </left>
      <right style="thin">
        <color indexed="8"/>
      </right>
      <top/>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bottom style="medium">
        <color indexed="18"/>
      </bottom>
      <diagonal/>
    </border>
    <border>
      <left/>
      <right style="medium">
        <color indexed="18"/>
      </right>
      <top/>
      <bottom style="medium">
        <color indexed="18"/>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s>
  <cellStyleXfs count="2">
    <xf numFmtId="0" fontId="0" fillId="0" borderId="0"/>
    <xf numFmtId="0" fontId="1" fillId="0" borderId="0"/>
  </cellStyleXfs>
  <cellXfs count="130">
    <xf numFmtId="0" fontId="0" fillId="0" borderId="0" xfId="0"/>
    <xf numFmtId="0" fontId="1" fillId="0" borderId="0" xfId="1" applyProtection="1">
      <protection hidden="1"/>
    </xf>
    <xf numFmtId="0" fontId="1" fillId="0" borderId="0" xfId="1" applyAlignment="1" applyProtection="1">
      <alignment horizontal="center"/>
      <protection hidden="1"/>
    </xf>
    <xf numFmtId="0" fontId="1" fillId="0" borderId="0" xfId="1" applyAlignment="1" applyProtection="1">
      <alignment wrapText="1"/>
      <protection hidden="1"/>
    </xf>
    <xf numFmtId="0" fontId="1" fillId="0" borderId="1" xfId="1" applyBorder="1" applyAlignment="1" applyProtection="1">
      <alignment wrapText="1"/>
      <protection hidden="1"/>
    </xf>
    <xf numFmtId="0" fontId="2" fillId="0" borderId="0" xfId="1" applyFont="1" applyAlignment="1" applyProtection="1">
      <alignment horizontal="left" vertical="center" wrapText="1"/>
      <protection hidden="1"/>
    </xf>
    <xf numFmtId="0" fontId="3" fillId="0" borderId="0" xfId="1" applyFont="1" applyAlignment="1" applyProtection="1">
      <alignment horizontal="left" vertical="center" wrapText="1"/>
      <protection hidden="1"/>
    </xf>
    <xf numFmtId="0" fontId="1" fillId="0" borderId="0" xfId="1" applyAlignment="1" applyProtection="1">
      <alignment vertical="center"/>
      <protection hidden="1"/>
    </xf>
    <xf numFmtId="0" fontId="7" fillId="0" borderId="0" xfId="1" applyFont="1" applyAlignment="1" applyProtection="1">
      <alignment horizontal="left" vertical="center" wrapText="1" indent="2"/>
      <protection hidden="1"/>
    </xf>
    <xf numFmtId="0" fontId="11" fillId="0" borderId="0" xfId="1" applyFont="1" applyAlignment="1" applyProtection="1">
      <alignment horizontal="center" vertical="center" wrapText="1"/>
      <protection hidden="1"/>
    </xf>
    <xf numFmtId="0" fontId="12" fillId="0" borderId="6" xfId="1" applyFont="1" applyBorder="1" applyAlignment="1" applyProtection="1">
      <alignment horizontal="center" vertical="center" wrapText="1"/>
      <protection hidden="1"/>
    </xf>
    <xf numFmtId="0" fontId="12" fillId="0" borderId="2" xfId="1" applyFont="1" applyBorder="1" applyAlignment="1" applyProtection="1">
      <alignment horizontal="center" vertical="center" wrapText="1"/>
      <protection hidden="1"/>
    </xf>
    <xf numFmtId="164" fontId="13" fillId="0" borderId="0" xfId="1" applyNumberFormat="1" applyFont="1" applyAlignment="1" applyProtection="1">
      <alignment horizontal="center" vertical="center" wrapText="1"/>
      <protection hidden="1"/>
    </xf>
    <xf numFmtId="0" fontId="1" fillId="0" borderId="0" xfId="1" applyAlignment="1" applyProtection="1">
      <alignment vertical="center" wrapText="1"/>
      <protection hidden="1"/>
    </xf>
    <xf numFmtId="0" fontId="19" fillId="0" borderId="0" xfId="1" applyFont="1" applyAlignment="1" applyProtection="1">
      <alignment vertical="center" wrapText="1"/>
      <protection hidden="1"/>
    </xf>
    <xf numFmtId="0" fontId="3" fillId="0" borderId="0" xfId="1" applyFont="1" applyAlignment="1" applyProtection="1">
      <alignment vertical="center" wrapText="1"/>
      <protection hidden="1"/>
    </xf>
    <xf numFmtId="0" fontId="15" fillId="0" borderId="15" xfId="1" applyFont="1" applyBorder="1" applyAlignment="1" applyProtection="1">
      <alignment wrapText="1"/>
      <protection hidden="1"/>
    </xf>
    <xf numFmtId="0" fontId="16" fillId="0" borderId="16"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20" fillId="0" borderId="0" xfId="1" applyFont="1" applyAlignment="1" applyProtection="1">
      <alignment wrapText="1"/>
      <protection hidden="1"/>
    </xf>
    <xf numFmtId="0" fontId="20" fillId="0" borderId="16" xfId="1" applyFont="1" applyBorder="1" applyAlignment="1" applyProtection="1">
      <alignment wrapText="1"/>
      <protection hidden="1"/>
    </xf>
    <xf numFmtId="0" fontId="14" fillId="0" borderId="17" xfId="1" applyFont="1" applyBorder="1" applyAlignment="1" applyProtection="1">
      <alignment wrapText="1"/>
      <protection hidden="1"/>
    </xf>
    <xf numFmtId="0" fontId="21" fillId="0" borderId="0" xfId="1" applyFont="1" applyAlignment="1" applyProtection="1">
      <alignment wrapText="1"/>
      <protection hidden="1"/>
    </xf>
    <xf numFmtId="0" fontId="15" fillId="0" borderId="18" xfId="1" applyFont="1" applyBorder="1" applyAlignment="1" applyProtection="1">
      <alignment vertical="center" wrapText="1"/>
      <protection hidden="1"/>
    </xf>
    <xf numFmtId="0" fontId="14" fillId="0" borderId="0" xfId="1" applyFont="1" applyAlignment="1" applyProtection="1">
      <alignment horizontal="center" vertical="center"/>
      <protection hidden="1"/>
    </xf>
    <xf numFmtId="0" fontId="22" fillId="0" borderId="0" xfId="1" applyFont="1" applyAlignment="1" applyProtection="1">
      <alignment horizontal="center" vertical="center"/>
      <protection hidden="1"/>
    </xf>
    <xf numFmtId="0" fontId="15" fillId="0" borderId="20" xfId="1" applyFont="1" applyBorder="1" applyAlignment="1" applyProtection="1">
      <alignment vertical="center" wrapText="1"/>
      <protection hidden="1"/>
    </xf>
    <xf numFmtId="0" fontId="14" fillId="0" borderId="17" xfId="1" applyFont="1" applyBorder="1" applyAlignment="1" applyProtection="1">
      <alignment horizontal="center" vertical="center"/>
      <protection hidden="1"/>
    </xf>
    <xf numFmtId="0" fontId="14" fillId="0" borderId="9" xfId="1" applyFont="1" applyBorder="1" applyAlignment="1" applyProtection="1">
      <alignment vertical="center" wrapText="1"/>
      <protection locked="0" hidden="1"/>
    </xf>
    <xf numFmtId="0" fontId="14" fillId="0" borderId="21" xfId="1" applyFont="1" applyBorder="1" applyAlignment="1" applyProtection="1">
      <alignment vertical="center" wrapText="1"/>
      <protection locked="0" hidden="1"/>
    </xf>
    <xf numFmtId="0" fontId="14" fillId="0" borderId="10" xfId="1" applyFont="1" applyBorder="1" applyAlignment="1" applyProtection="1">
      <alignment vertical="center" wrapText="1"/>
      <protection locked="0" hidden="1"/>
    </xf>
    <xf numFmtId="0" fontId="14" fillId="0" borderId="18" xfId="1" applyFont="1" applyBorder="1" applyAlignment="1" applyProtection="1">
      <alignment vertical="center" wrapText="1"/>
      <protection hidden="1"/>
    </xf>
    <xf numFmtId="0" fontId="14" fillId="0" borderId="4" xfId="1" applyFont="1" applyBorder="1" applyAlignment="1" applyProtection="1">
      <alignment vertical="center" wrapText="1"/>
      <protection locked="0" hidden="1"/>
    </xf>
    <xf numFmtId="0" fontId="14" fillId="0" borderId="0" xfId="1" applyFont="1" applyAlignment="1" applyProtection="1">
      <alignment vertical="center" wrapText="1"/>
      <protection hidden="1"/>
    </xf>
    <xf numFmtId="0" fontId="21" fillId="0" borderId="0" xfId="1" applyFont="1" applyAlignment="1" applyProtection="1">
      <alignment vertical="center" wrapText="1"/>
      <protection hidden="1"/>
    </xf>
    <xf numFmtId="0" fontId="14" fillId="0" borderId="16" xfId="1" applyFont="1" applyBorder="1" applyAlignment="1" applyProtection="1">
      <alignment vertical="center" wrapText="1"/>
      <protection hidden="1"/>
    </xf>
    <xf numFmtId="0" fontId="14" fillId="0" borderId="23" xfId="1" applyFont="1" applyBorder="1" applyAlignment="1" applyProtection="1">
      <alignment vertical="center" wrapText="1"/>
      <protection hidden="1"/>
    </xf>
    <xf numFmtId="0" fontId="14" fillId="0" borderId="18" xfId="1" applyFont="1" applyBorder="1" applyAlignment="1" applyProtection="1">
      <alignment horizontal="right" vertical="center" wrapText="1"/>
      <protection hidden="1"/>
    </xf>
    <xf numFmtId="0" fontId="14" fillId="0" borderId="0" xfId="1" applyFont="1" applyAlignment="1" applyProtection="1">
      <alignment horizontal="center" vertical="center" wrapText="1"/>
      <protection hidden="1"/>
    </xf>
    <xf numFmtId="0" fontId="14" fillId="0" borderId="17" xfId="1" applyFont="1" applyBorder="1" applyAlignment="1" applyProtection="1">
      <alignment vertical="center" wrapText="1"/>
      <protection hidden="1"/>
    </xf>
    <xf numFmtId="0" fontId="14" fillId="0" borderId="24" xfId="1" applyFont="1" applyBorder="1" applyAlignment="1" applyProtection="1">
      <alignment vertical="center" wrapText="1"/>
      <protection hidden="1"/>
    </xf>
    <xf numFmtId="164" fontId="25" fillId="0" borderId="0" xfId="1" applyNumberFormat="1" applyFont="1" applyAlignment="1" applyProtection="1">
      <alignment horizontal="center" vertical="center" wrapText="1"/>
      <protection hidden="1"/>
    </xf>
    <xf numFmtId="0" fontId="1" fillId="0" borderId="0" xfId="1" applyAlignment="1" applyProtection="1">
      <alignment horizontal="center" vertical="center"/>
      <protection hidden="1"/>
    </xf>
    <xf numFmtId="0" fontId="27" fillId="0" borderId="0" xfId="1" applyFont="1" applyAlignment="1" applyProtection="1">
      <alignment vertical="center" wrapText="1"/>
      <protection hidden="1"/>
    </xf>
    <xf numFmtId="0" fontId="27" fillId="0" borderId="0" xfId="1" applyFont="1" applyAlignment="1" applyProtection="1">
      <alignment horizontal="center" vertical="center" wrapText="1"/>
      <protection hidden="1"/>
    </xf>
    <xf numFmtId="0" fontId="1" fillId="0" borderId="0" xfId="1" applyAlignment="1" applyProtection="1">
      <alignment horizontal="center" wrapText="1"/>
      <protection hidden="1"/>
    </xf>
    <xf numFmtId="0" fontId="1" fillId="0" borderId="0" xfId="1" applyAlignment="1" applyProtection="1">
      <alignment horizontal="right" wrapText="1"/>
      <protection hidden="1"/>
    </xf>
    <xf numFmtId="0" fontId="1" fillId="0" borderId="0" xfId="1" applyAlignment="1" applyProtection="1">
      <alignment horizontal="right"/>
      <protection hidden="1"/>
    </xf>
    <xf numFmtId="0" fontId="1" fillId="0" borderId="0" xfId="1"/>
    <xf numFmtId="0" fontId="1" fillId="0" borderId="0" xfId="1" applyAlignment="1">
      <alignment vertical="center"/>
    </xf>
    <xf numFmtId="0" fontId="24" fillId="2" borderId="26" xfId="1" applyFont="1" applyFill="1" applyBorder="1" applyAlignment="1">
      <alignment horizontal="center" vertical="center" wrapText="1"/>
    </xf>
    <xf numFmtId="0" fontId="24" fillId="2" borderId="27" xfId="1" applyFont="1" applyFill="1" applyBorder="1" applyAlignment="1">
      <alignment horizontal="center" vertical="center" wrapText="1"/>
    </xf>
    <xf numFmtId="0" fontId="30" fillId="2" borderId="9" xfId="1" applyFont="1" applyFill="1" applyBorder="1" applyAlignment="1">
      <alignment vertical="center" wrapText="1"/>
    </xf>
    <xf numFmtId="165" fontId="31" fillId="2" borderId="10" xfId="1" applyNumberFormat="1" applyFont="1" applyFill="1" applyBorder="1" applyAlignment="1">
      <alignment horizontal="center" vertical="center" wrapText="1"/>
    </xf>
    <xf numFmtId="0" fontId="30" fillId="2" borderId="11" xfId="1" applyFont="1" applyFill="1" applyBorder="1" applyAlignment="1">
      <alignment vertical="center" wrapText="1"/>
    </xf>
    <xf numFmtId="165" fontId="31" fillId="2" borderId="12" xfId="1" applyNumberFormat="1" applyFont="1" applyFill="1" applyBorder="1" applyAlignment="1">
      <alignment horizontal="center" vertical="center" wrapText="1"/>
    </xf>
    <xf numFmtId="0" fontId="30" fillId="2" borderId="13" xfId="1" applyFont="1" applyFill="1" applyBorder="1" applyAlignment="1">
      <alignment vertical="center" wrapText="1"/>
    </xf>
    <xf numFmtId="0" fontId="33" fillId="2" borderId="14" xfId="1" applyFont="1" applyFill="1" applyBorder="1" applyAlignment="1">
      <alignment horizontal="center" vertical="center" wrapText="1"/>
    </xf>
    <xf numFmtId="165" fontId="31" fillId="2" borderId="14" xfId="1" applyNumberFormat="1" applyFont="1" applyFill="1" applyBorder="1" applyAlignment="1">
      <alignment horizontal="center" vertical="center" wrapText="1"/>
    </xf>
    <xf numFmtId="14" fontId="0" fillId="0" borderId="0" xfId="0" applyNumberFormat="1" applyProtection="1">
      <protection hidden="1"/>
    </xf>
    <xf numFmtId="14" fontId="1" fillId="0" borderId="0" xfId="1" applyNumberFormat="1" applyProtection="1">
      <protection hidden="1"/>
    </xf>
    <xf numFmtId="14" fontId="1" fillId="0" borderId="0" xfId="1" applyNumberFormat="1" applyAlignment="1" applyProtection="1">
      <alignment wrapText="1"/>
      <protection hidden="1"/>
    </xf>
    <xf numFmtId="14" fontId="0" fillId="0" borderId="0" xfId="0" applyNumberFormat="1" applyAlignment="1" applyProtection="1">
      <alignment horizontal="left" vertical="center"/>
      <protection hidden="1"/>
    </xf>
    <xf numFmtId="14" fontId="0" fillId="0" borderId="0" xfId="0" applyNumberFormat="1" applyAlignment="1" applyProtection="1">
      <alignment horizontal="right" vertical="center"/>
      <protection hidden="1"/>
    </xf>
    <xf numFmtId="165" fontId="1" fillId="0" borderId="0" xfId="1" applyNumberFormat="1" applyAlignment="1">
      <alignment vertical="center"/>
    </xf>
    <xf numFmtId="14" fontId="0" fillId="0" borderId="0" xfId="0" applyNumberFormat="1" applyAlignment="1" applyProtection="1">
      <alignment horizontal="left"/>
      <protection hidden="1"/>
    </xf>
    <xf numFmtId="164" fontId="25" fillId="0" borderId="0" xfId="1" applyNumberFormat="1" applyFont="1" applyAlignment="1" applyProtection="1">
      <alignment horizontal="center" vertical="center"/>
      <protection hidden="1"/>
    </xf>
    <xf numFmtId="0" fontId="36" fillId="0" borderId="6" xfId="1" applyFont="1" applyBorder="1" applyAlignment="1" applyProtection="1">
      <alignment horizontal="center" vertical="center"/>
      <protection hidden="1"/>
    </xf>
    <xf numFmtId="0" fontId="36" fillId="0" borderId="7" xfId="1" applyFont="1" applyBorder="1" applyAlignment="1" applyProtection="1">
      <alignment horizontal="center" vertical="center"/>
      <protection hidden="1"/>
    </xf>
    <xf numFmtId="0" fontId="36" fillId="0" borderId="19" xfId="1" applyFont="1" applyBorder="1" applyAlignment="1" applyProtection="1">
      <alignment horizontal="center" vertical="center"/>
      <protection hidden="1"/>
    </xf>
    <xf numFmtId="0" fontId="36" fillId="0" borderId="0" xfId="1" applyFont="1" applyAlignment="1" applyProtection="1">
      <alignment horizontal="center" vertical="center"/>
      <protection hidden="1"/>
    </xf>
    <xf numFmtId="0" fontId="36" fillId="0" borderId="4" xfId="1" applyFont="1" applyBorder="1" applyAlignment="1" applyProtection="1">
      <alignment horizontal="center" vertical="center"/>
      <protection hidden="1"/>
    </xf>
    <xf numFmtId="0" fontId="14" fillId="3" borderId="28" xfId="1" applyFont="1" applyFill="1" applyBorder="1" applyAlignment="1" applyProtection="1">
      <alignment vertical="center" wrapText="1"/>
      <protection hidden="1"/>
    </xf>
    <xf numFmtId="0" fontId="1" fillId="0" borderId="0" xfId="1" applyAlignment="1" applyProtection="1">
      <alignment vertical="center"/>
      <protection locked="0" hidden="1"/>
    </xf>
    <xf numFmtId="0" fontId="23" fillId="0" borderId="15" xfId="1" applyFont="1" applyBorder="1" applyAlignment="1" applyProtection="1">
      <alignment horizontal="right" vertical="center" wrapText="1" indent="1"/>
      <protection locked="0" hidden="1"/>
    </xf>
    <xf numFmtId="0" fontId="14" fillId="0" borderId="20" xfId="1" applyFont="1" applyBorder="1" applyAlignment="1" applyProtection="1">
      <alignment horizontal="right" vertical="center" wrapText="1"/>
      <protection locked="0" hidden="1"/>
    </xf>
    <xf numFmtId="0" fontId="23" fillId="0" borderId="8" xfId="1" applyFont="1" applyBorder="1" applyAlignment="1" applyProtection="1">
      <alignment horizontal="right" vertical="center" wrapText="1" indent="1"/>
      <protection locked="0" hidden="1"/>
    </xf>
    <xf numFmtId="0" fontId="14" fillId="0" borderId="5" xfId="1" applyFont="1" applyBorder="1" applyAlignment="1" applyProtection="1">
      <alignment horizontal="right" vertical="center" wrapText="1"/>
      <protection locked="0" hidden="1"/>
    </xf>
    <xf numFmtId="0" fontId="1" fillId="0" borderId="0" xfId="1" applyAlignment="1" applyProtection="1">
      <alignment horizontal="center" vertical="center" wrapText="1"/>
      <protection hidden="1"/>
    </xf>
    <xf numFmtId="0" fontId="41" fillId="0" borderId="0" xfId="1" applyFont="1" applyProtection="1">
      <protection hidden="1"/>
    </xf>
    <xf numFmtId="0" fontId="14" fillId="4" borderId="9" xfId="1" applyFont="1" applyFill="1" applyBorder="1" applyAlignment="1" applyProtection="1">
      <alignment vertical="center" wrapText="1"/>
      <protection locked="0" hidden="1"/>
    </xf>
    <xf numFmtId="0" fontId="14" fillId="4" borderId="21" xfId="1" applyFont="1" applyFill="1" applyBorder="1" applyAlignment="1" applyProtection="1">
      <alignment vertical="center" wrapText="1"/>
      <protection locked="0" hidden="1"/>
    </xf>
    <xf numFmtId="0" fontId="14" fillId="4" borderId="10" xfId="1" applyFont="1" applyFill="1" applyBorder="1" applyAlignment="1" applyProtection="1">
      <alignment vertical="center" wrapText="1"/>
      <protection locked="0" hidden="1"/>
    </xf>
    <xf numFmtId="0" fontId="14" fillId="4" borderId="4" xfId="1" applyFont="1" applyFill="1" applyBorder="1" applyAlignment="1" applyProtection="1">
      <alignment vertical="center" wrapText="1"/>
      <protection locked="0" hidden="1"/>
    </xf>
    <xf numFmtId="0" fontId="15" fillId="0" borderId="9" xfId="1" applyFont="1" applyBorder="1" applyAlignment="1" applyProtection="1">
      <alignment horizontal="left" vertical="center" wrapText="1" indent="1"/>
      <protection hidden="1"/>
    </xf>
    <xf numFmtId="0" fontId="15" fillId="0" borderId="11" xfId="1" applyFont="1" applyBorder="1" applyAlignment="1" applyProtection="1">
      <alignment horizontal="left" vertical="center" wrapText="1" indent="1"/>
      <protection hidden="1"/>
    </xf>
    <xf numFmtId="0" fontId="15" fillId="0" borderId="13" xfId="1" applyFont="1" applyBorder="1" applyAlignment="1" applyProtection="1">
      <alignment horizontal="left" vertical="center" wrapText="1" indent="1"/>
      <protection hidden="1"/>
    </xf>
    <xf numFmtId="0" fontId="43" fillId="4" borderId="35" xfId="1" applyFont="1" applyFill="1" applyBorder="1" applyAlignment="1" applyProtection="1">
      <alignment horizontal="center" vertical="center" wrapText="1"/>
      <protection locked="0" hidden="1"/>
    </xf>
    <xf numFmtId="164" fontId="25" fillId="5" borderId="0" xfId="1" applyNumberFormat="1" applyFont="1" applyFill="1" applyAlignment="1" applyProtection="1">
      <alignment horizontal="center" vertical="center" wrapText="1"/>
      <protection hidden="1"/>
    </xf>
    <xf numFmtId="0" fontId="1" fillId="3" borderId="0" xfId="1" applyFill="1" applyProtection="1">
      <protection hidden="1"/>
    </xf>
    <xf numFmtId="0" fontId="26" fillId="0" borderId="29" xfId="1" applyFont="1" applyBorder="1" applyAlignment="1" applyProtection="1">
      <alignment horizontal="left" vertical="center" wrapText="1" indent="2"/>
      <protection hidden="1"/>
    </xf>
    <xf numFmtId="0" fontId="26" fillId="0" borderId="30" xfId="1" applyFont="1" applyBorder="1" applyAlignment="1" applyProtection="1">
      <alignment horizontal="left" vertical="center" wrapText="1" indent="2"/>
      <protection hidden="1"/>
    </xf>
    <xf numFmtId="0" fontId="26" fillId="0" borderId="31" xfId="1" applyFont="1" applyBorder="1" applyAlignment="1" applyProtection="1">
      <alignment horizontal="left" vertical="center" wrapText="1" indent="2"/>
      <protection hidden="1"/>
    </xf>
    <xf numFmtId="0" fontId="14" fillId="0" borderId="22" xfId="1" applyFont="1" applyBorder="1" applyAlignment="1" applyProtection="1">
      <alignment horizontal="center" vertical="center" wrapText="1"/>
      <protection locked="0" hidden="1"/>
    </xf>
    <xf numFmtId="0" fontId="4" fillId="0" borderId="15" xfId="1" applyFont="1" applyBorder="1" applyAlignment="1" applyProtection="1">
      <alignment horizontal="center" vertical="center" wrapText="1"/>
      <protection hidden="1"/>
    </xf>
    <xf numFmtId="0" fontId="4" fillId="0" borderId="16" xfId="1" applyFont="1" applyBorder="1" applyAlignment="1" applyProtection="1">
      <alignment horizontal="center" vertical="center" wrapText="1"/>
      <protection hidden="1"/>
    </xf>
    <xf numFmtId="0" fontId="4" fillId="0" borderId="23" xfId="1" applyFont="1" applyBorder="1" applyAlignment="1" applyProtection="1">
      <alignment horizontal="center" vertical="center" wrapText="1"/>
      <protection hidden="1"/>
    </xf>
    <xf numFmtId="0" fontId="39" fillId="4" borderId="2" xfId="1" applyFont="1" applyFill="1" applyBorder="1" applyAlignment="1" applyProtection="1">
      <alignment horizontal="left" vertical="center" indent="4"/>
      <protection hidden="1"/>
    </xf>
    <xf numFmtId="0" fontId="39" fillId="4" borderId="28" xfId="1" applyFont="1" applyFill="1" applyBorder="1" applyAlignment="1" applyProtection="1">
      <alignment horizontal="left" vertical="center" indent="4"/>
      <protection hidden="1"/>
    </xf>
    <xf numFmtId="0" fontId="39" fillId="4" borderId="3" xfId="1" applyFont="1" applyFill="1" applyBorder="1" applyAlignment="1" applyProtection="1">
      <alignment horizontal="left" vertical="center" indent="4"/>
      <protection hidden="1"/>
    </xf>
    <xf numFmtId="166" fontId="44" fillId="0" borderId="36" xfId="1" applyNumberFormat="1" applyFont="1" applyBorder="1" applyAlignment="1" applyProtection="1">
      <alignment horizontal="center" vertical="center" wrapText="1"/>
      <protection hidden="1"/>
    </xf>
    <xf numFmtId="166" fontId="44" fillId="0" borderId="30" xfId="1" applyNumberFormat="1" applyFont="1" applyBorder="1" applyAlignment="1" applyProtection="1">
      <alignment horizontal="center" vertical="center" wrapText="1"/>
      <protection hidden="1"/>
    </xf>
    <xf numFmtId="0" fontId="35" fillId="3" borderId="29" xfId="1" applyFont="1" applyFill="1" applyBorder="1" applyAlignment="1" applyProtection="1">
      <alignment horizontal="right" vertical="center" wrapText="1"/>
      <protection hidden="1"/>
    </xf>
    <xf numFmtId="0" fontId="35" fillId="3" borderId="30" xfId="1" applyFont="1" applyFill="1" applyBorder="1" applyAlignment="1" applyProtection="1">
      <alignment horizontal="right" vertical="center" wrapText="1"/>
      <protection hidden="1"/>
    </xf>
    <xf numFmtId="0" fontId="38" fillId="4" borderId="32" xfId="1" applyFont="1" applyFill="1" applyBorder="1" applyAlignment="1" applyProtection="1">
      <alignment horizontal="left" vertical="center" indent="4"/>
      <protection hidden="1"/>
    </xf>
    <xf numFmtId="0" fontId="38" fillId="4" borderId="33" xfId="1" applyFont="1" applyFill="1" applyBorder="1" applyAlignment="1" applyProtection="1">
      <alignment horizontal="left" vertical="center" indent="4"/>
      <protection hidden="1"/>
    </xf>
    <xf numFmtId="0" fontId="38" fillId="4" borderId="34" xfId="1" applyFont="1" applyFill="1" applyBorder="1" applyAlignment="1" applyProtection="1">
      <alignment horizontal="left" vertical="center" indent="4"/>
      <protection hidden="1"/>
    </xf>
    <xf numFmtId="0" fontId="42" fillId="0" borderId="2" xfId="1" applyFont="1" applyBorder="1" applyAlignment="1" applyProtection="1">
      <alignment horizontal="right" vertical="center"/>
      <protection hidden="1"/>
    </xf>
    <xf numFmtId="0" fontId="42" fillId="0" borderId="28" xfId="1" applyFont="1" applyBorder="1" applyAlignment="1" applyProtection="1">
      <alignment horizontal="right" vertical="center"/>
      <protection hidden="1"/>
    </xf>
    <xf numFmtId="0" fontId="43" fillId="4" borderId="28" xfId="1" applyFont="1" applyFill="1" applyBorder="1" applyAlignment="1" applyProtection="1">
      <alignment horizontal="left" vertical="center" indent="4"/>
      <protection locked="0" hidden="1"/>
    </xf>
    <xf numFmtId="0" fontId="43" fillId="4" borderId="3" xfId="1" applyFont="1" applyFill="1" applyBorder="1" applyAlignment="1" applyProtection="1">
      <alignment horizontal="left" vertical="center" indent="4"/>
      <protection locked="0" hidden="1"/>
    </xf>
    <xf numFmtId="0" fontId="14" fillId="4" borderId="22" xfId="1" applyFont="1" applyFill="1" applyBorder="1" applyAlignment="1" applyProtection="1">
      <alignment horizontal="center" vertical="center" wrapText="1"/>
      <protection locked="0" hidden="1"/>
    </xf>
    <xf numFmtId="0" fontId="1" fillId="0" borderId="2" xfId="1" applyBorder="1" applyAlignment="1" applyProtection="1">
      <alignment horizontal="center" wrapText="1"/>
      <protection hidden="1"/>
    </xf>
    <xf numFmtId="0" fontId="4" fillId="0" borderId="3"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8" fillId="0" borderId="5" xfId="1" applyFont="1" applyBorder="1" applyAlignment="1" applyProtection="1">
      <alignment horizontal="center" vertical="center" wrapText="1"/>
      <protection hidden="1"/>
    </xf>
    <xf numFmtId="0" fontId="8" fillId="4" borderId="7" xfId="1" applyFont="1" applyFill="1" applyBorder="1" applyAlignment="1" applyProtection="1">
      <alignment horizontal="center" vertical="center" wrapText="1"/>
      <protection locked="0" hidden="1"/>
    </xf>
    <xf numFmtId="0" fontId="8" fillId="4" borderId="4" xfId="1" applyFont="1" applyFill="1" applyBorder="1" applyAlignment="1" applyProtection="1">
      <alignment horizontal="center" vertical="center" wrapText="1"/>
      <protection locked="0" hidden="1"/>
    </xf>
    <xf numFmtId="0" fontId="12" fillId="2" borderId="8" xfId="1" applyFont="1" applyFill="1" applyBorder="1" applyAlignment="1" applyProtection="1">
      <alignment horizontal="center" vertical="center"/>
      <protection hidden="1"/>
    </xf>
    <xf numFmtId="0" fontId="17" fillId="0" borderId="40" xfId="1" applyFont="1" applyBorder="1" applyAlignment="1" applyProtection="1">
      <alignment horizontal="center" vertical="center"/>
      <protection locked="0" hidden="1"/>
    </xf>
    <xf numFmtId="0" fontId="17" fillId="0" borderId="41" xfId="1" applyFont="1" applyBorder="1" applyAlignment="1" applyProtection="1">
      <alignment horizontal="center" vertical="center"/>
      <protection locked="0" hidden="1"/>
    </xf>
    <xf numFmtId="0" fontId="17" fillId="0" borderId="42" xfId="1" applyFont="1" applyBorder="1" applyAlignment="1" applyProtection="1">
      <alignment horizontal="center" vertical="center"/>
      <protection locked="0" hidden="1"/>
    </xf>
    <xf numFmtId="0" fontId="18" fillId="0" borderId="37" xfId="1" applyFont="1" applyBorder="1" applyAlignment="1" applyProtection="1">
      <alignment horizontal="left" vertical="center"/>
      <protection locked="0" hidden="1"/>
    </xf>
    <xf numFmtId="0" fontId="18" fillId="0" borderId="38" xfId="1" applyFont="1" applyBorder="1" applyAlignment="1" applyProtection="1">
      <alignment horizontal="left" vertical="center"/>
      <protection locked="0" hidden="1"/>
    </xf>
    <xf numFmtId="0" fontId="18" fillId="0" borderId="39" xfId="1" applyFont="1" applyBorder="1" applyAlignment="1" applyProtection="1">
      <alignment horizontal="left" vertical="center"/>
      <protection locked="0" hidden="1"/>
    </xf>
    <xf numFmtId="0" fontId="15" fillId="0" borderId="14" xfId="1" applyFont="1" applyBorder="1" applyAlignment="1" applyProtection="1">
      <alignment horizontal="left" vertical="center" wrapText="1" indent="1"/>
      <protection locked="0" hidden="1"/>
    </xf>
    <xf numFmtId="0" fontId="30" fillId="2" borderId="4" xfId="1" applyFont="1" applyFill="1" applyBorder="1" applyAlignment="1">
      <alignment horizontal="center" vertical="center" wrapText="1"/>
    </xf>
    <xf numFmtId="0" fontId="32" fillId="2" borderId="4" xfId="1" applyFont="1" applyFill="1" applyBorder="1" applyAlignment="1">
      <alignment horizontal="left" vertical="center" wrapText="1"/>
    </xf>
    <xf numFmtId="0" fontId="24" fillId="2" borderId="25" xfId="1" applyFont="1" applyFill="1" applyBorder="1" applyAlignment="1">
      <alignment horizontal="center" vertical="center" wrapText="1"/>
    </xf>
    <xf numFmtId="0" fontId="29" fillId="2" borderId="25" xfId="1" applyFont="1" applyFill="1" applyBorder="1" applyAlignment="1">
      <alignment horizontal="center" vertical="center" wrapText="1"/>
    </xf>
  </cellXfs>
  <cellStyles count="2">
    <cellStyle name="Excel Built-in Normal" xfId="1" xr:uid="{00000000-0005-0000-0000-000000000000}"/>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376092"/>
      <rgbColor rgb="00969696"/>
      <rgbColor rgb="00003366"/>
      <rgbColor rgb="0000B050"/>
      <rgbColor rgb="00003300"/>
      <rgbColor rgb="00333300"/>
      <rgbColor rgb="00993300"/>
      <rgbColor rgb="00993366"/>
      <rgbColor rgb="00366092"/>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N$26" noThreeD="1"/>
</file>

<file path=xl/ctrlProps/ctrlProp2.xml><?xml version="1.0" encoding="utf-8"?>
<formControlPr xmlns="http://schemas.microsoft.com/office/spreadsheetml/2009/9/main" objectType="CheckBox" fmlaLink="$N$27"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10160</xdr:colOff>
      <xdr:row>20</xdr:row>
      <xdr:rowOff>251460</xdr:rowOff>
    </xdr:from>
    <xdr:to>
      <xdr:col>7</xdr:col>
      <xdr:colOff>133726</xdr:colOff>
      <xdr:row>21</xdr:row>
      <xdr:rowOff>195122</xdr:rowOff>
    </xdr:to>
    <xdr:sp macro="" textlink="">
      <xdr:nvSpPr>
        <xdr:cNvPr id="1026" name="ZoneTexte 1">
          <a:extLst>
            <a:ext uri="{FF2B5EF4-FFF2-40B4-BE49-F238E27FC236}">
              <a16:creationId xmlns:a16="http://schemas.microsoft.com/office/drawing/2014/main" id="{00000000-0008-0000-0000-000002040000}"/>
            </a:ext>
          </a:extLst>
        </xdr:cNvPr>
        <xdr:cNvSpPr>
          <a:spLocks noChangeArrowheads="1"/>
        </xdr:cNvSpPr>
      </xdr:nvSpPr>
      <xdr:spPr bwMode="auto">
        <a:xfrm>
          <a:off x="9331960" y="6753860"/>
          <a:ext cx="123566" cy="26116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617220</xdr:colOff>
      <xdr:row>26</xdr:row>
      <xdr:rowOff>411480</xdr:rowOff>
    </xdr:from>
    <xdr:to>
      <xdr:col>2</xdr:col>
      <xdr:colOff>800100</xdr:colOff>
      <xdr:row>27</xdr:row>
      <xdr:rowOff>22860</xdr:rowOff>
    </xdr:to>
    <xdr:sp macro="" textlink="">
      <xdr:nvSpPr>
        <xdr:cNvPr id="1027" name="ZoneTexte 2">
          <a:extLst>
            <a:ext uri="{FF2B5EF4-FFF2-40B4-BE49-F238E27FC236}">
              <a16:creationId xmlns:a16="http://schemas.microsoft.com/office/drawing/2014/main" id="{00000000-0008-0000-0000-000003040000}"/>
            </a:ext>
          </a:extLst>
        </xdr:cNvPr>
        <xdr:cNvSpPr>
          <a:spLocks noChangeArrowheads="1"/>
        </xdr:cNvSpPr>
      </xdr:nvSpPr>
      <xdr:spPr bwMode="auto">
        <a:xfrm>
          <a:off x="3467100" y="1335024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243840</xdr:colOff>
      <xdr:row>23</xdr:row>
      <xdr:rowOff>0</xdr:rowOff>
    </xdr:from>
    <xdr:to>
      <xdr:col>7</xdr:col>
      <xdr:colOff>121920</xdr:colOff>
      <xdr:row>23</xdr:row>
      <xdr:rowOff>259080</xdr:rowOff>
    </xdr:to>
    <xdr:sp macro="" textlink="">
      <xdr:nvSpPr>
        <xdr:cNvPr id="1028" name="ZoneTexte 6">
          <a:extLst>
            <a:ext uri="{FF2B5EF4-FFF2-40B4-BE49-F238E27FC236}">
              <a16:creationId xmlns:a16="http://schemas.microsoft.com/office/drawing/2014/main" id="{00000000-0008-0000-0000-000004040000}"/>
            </a:ext>
          </a:extLst>
        </xdr:cNvPr>
        <xdr:cNvSpPr>
          <a:spLocks noChangeArrowheads="1"/>
        </xdr:cNvSpPr>
      </xdr:nvSpPr>
      <xdr:spPr bwMode="auto">
        <a:xfrm>
          <a:off x="9677400" y="1138428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1</xdr:col>
          <xdr:colOff>161925</xdr:colOff>
          <xdr:row>20</xdr:row>
          <xdr:rowOff>95250</xdr:rowOff>
        </xdr:from>
        <xdr:to>
          <xdr:col>9</xdr:col>
          <xdr:colOff>1485900</xdr:colOff>
          <xdr:row>20</xdr:row>
          <xdr:rowOff>285750</xdr:rowOff>
        </xdr:to>
        <xdr:sp macro="" textlink="">
          <xdr:nvSpPr>
            <xdr:cNvPr id="1034" name="Check Box 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21</xdr:row>
          <xdr:rowOff>38100</xdr:rowOff>
        </xdr:from>
        <xdr:to>
          <xdr:col>7</xdr:col>
          <xdr:colOff>219075</xdr:colOff>
          <xdr:row>21</xdr:row>
          <xdr:rowOff>247650</xdr:rowOff>
        </xdr:to>
        <xdr:sp macro="" textlink="">
          <xdr:nvSpPr>
            <xdr:cNvPr id="1040" name="Check Box 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10160</xdr:colOff>
      <xdr:row>2</xdr:row>
      <xdr:rowOff>10886</xdr:rowOff>
    </xdr:from>
    <xdr:to>
      <xdr:col>2</xdr:col>
      <xdr:colOff>554596</xdr:colOff>
      <xdr:row>3</xdr:row>
      <xdr:rowOff>70252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4660" y="404586"/>
          <a:ext cx="2614536" cy="11515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7620</xdr:rowOff>
    </xdr:from>
    <xdr:to>
      <xdr:col>7</xdr:col>
      <xdr:colOff>327660</xdr:colOff>
      <xdr:row>48</xdr:row>
      <xdr:rowOff>30480</xdr:rowOff>
    </xdr:to>
    <xdr:pic>
      <xdr:nvPicPr>
        <xdr:cNvPr id="2049" name="Image 2">
          <a:extLst>
            <a:ext uri="{FF2B5EF4-FFF2-40B4-BE49-F238E27FC236}">
              <a16:creationId xmlns:a16="http://schemas.microsoft.com/office/drawing/2014/main" id="{00000000-0008-0000-01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7620"/>
          <a:ext cx="6271260" cy="80695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815340</xdr:colOff>
      <xdr:row>2</xdr:row>
      <xdr:rowOff>99060</xdr:rowOff>
    </xdr:from>
    <xdr:to>
      <xdr:col>7</xdr:col>
      <xdr:colOff>68580</xdr:colOff>
      <xdr:row>26</xdr:row>
      <xdr:rowOff>121920</xdr:rowOff>
    </xdr:to>
    <xdr:pic>
      <xdr:nvPicPr>
        <xdr:cNvPr id="5121" name="Image 3">
          <a:extLst>
            <a:ext uri="{FF2B5EF4-FFF2-40B4-BE49-F238E27FC236}">
              <a16:creationId xmlns:a16="http://schemas.microsoft.com/office/drawing/2014/main" id="{00000000-0008-0000-03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 y="434340"/>
          <a:ext cx="5227320" cy="404622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E80"/>
  <sheetViews>
    <sheetView showGridLines="0" tabSelected="1" zoomScale="60" zoomScaleNormal="60" workbookViewId="0">
      <selection activeCell="C6" sqref="C6:D6"/>
    </sheetView>
  </sheetViews>
  <sheetFormatPr baseColWidth="10" defaultColWidth="11.42578125" defaultRowHeight="12.75" x14ac:dyDescent="0.2"/>
  <cols>
    <col min="1" max="1" width="6.42578125" style="1" customWidth="1"/>
    <col min="2" max="2" width="30.140625" style="1" customWidth="1"/>
    <col min="3" max="3" width="21.140625" style="1" customWidth="1"/>
    <col min="4" max="4" width="22.5703125" style="1" customWidth="1"/>
    <col min="5" max="5" width="25.28515625" style="1" customWidth="1"/>
    <col min="6" max="6" width="27" style="1" customWidth="1"/>
    <col min="7" max="7" width="3.140625" style="1" customWidth="1"/>
    <col min="8" max="8" width="18.42578125" style="1" customWidth="1"/>
    <col min="9" max="9" width="1.7109375" style="1" customWidth="1"/>
    <col min="10" max="10" width="23.42578125" style="1" customWidth="1"/>
    <col min="11" max="11" width="4" style="1" customWidth="1"/>
    <col min="12" max="12" width="4.28515625" style="1" customWidth="1"/>
    <col min="13" max="13" width="5.140625" style="1" customWidth="1"/>
    <col min="14" max="16" width="0.140625" style="1" customWidth="1"/>
    <col min="17" max="17" width="0.140625" style="2" customWidth="1"/>
    <col min="18" max="24" width="0.140625" style="1" customWidth="1"/>
    <col min="25" max="25" width="0.28515625" style="1" customWidth="1"/>
    <col min="26" max="26" width="7" style="1" customWidth="1"/>
    <col min="27" max="27" width="10.7109375" style="1" customWidth="1"/>
    <col min="28" max="28" width="10" style="1" customWidth="1"/>
    <col min="29" max="29" width="0" style="1" hidden="1" customWidth="1"/>
    <col min="30" max="16384" width="11.42578125" style="1"/>
  </cols>
  <sheetData>
    <row r="1" spans="2:31" ht="3" customHeight="1" x14ac:dyDescent="0.2"/>
    <row r="2" spans="2:31" s="3" customFormat="1" ht="28.15" customHeight="1" thickBot="1" x14ac:dyDescent="0.25">
      <c r="B2" s="4"/>
      <c r="C2" s="4"/>
      <c r="S2" s="5"/>
      <c r="T2" s="5"/>
      <c r="U2" s="5"/>
      <c r="V2" s="6"/>
      <c r="W2" s="5"/>
    </row>
    <row r="3" spans="2:31" s="3" customFormat="1" ht="85.9" customHeight="1" thickBot="1" x14ac:dyDescent="0.25">
      <c r="B3" s="112"/>
      <c r="C3" s="112"/>
      <c r="D3" s="113" t="s">
        <v>0</v>
      </c>
      <c r="E3" s="113"/>
      <c r="F3" s="113"/>
      <c r="G3" s="113"/>
      <c r="H3" s="113"/>
      <c r="I3" s="113"/>
      <c r="J3" s="113"/>
      <c r="L3" s="8"/>
      <c r="M3" s="61"/>
      <c r="S3" s="5"/>
      <c r="T3" s="5"/>
      <c r="U3" s="5"/>
      <c r="V3" s="6"/>
      <c r="W3" s="5"/>
    </row>
    <row r="4" spans="2:31" s="7" customFormat="1" ht="30" customHeight="1" thickBot="1" x14ac:dyDescent="0.25">
      <c r="B4" s="114" t="str">
        <f>CONCATENATE("Bordereau d’adhésion ",Tarifs!G3,"*")</f>
        <v>Bordereau d’adhésion 2025*</v>
      </c>
      <c r="C4" s="114"/>
      <c r="D4" s="114"/>
      <c r="E4" s="114"/>
      <c r="F4" s="114"/>
      <c r="G4" s="114"/>
      <c r="H4" s="114"/>
      <c r="I4" s="114"/>
      <c r="J4" s="114"/>
      <c r="L4" s="63"/>
      <c r="O4" s="3"/>
    </row>
    <row r="5" spans="2:31" ht="41.45" customHeight="1" thickBot="1" x14ac:dyDescent="0.25">
      <c r="B5" s="115" t="s">
        <v>63</v>
      </c>
      <c r="C5" s="115"/>
      <c r="D5" s="115"/>
      <c r="E5" s="115"/>
      <c r="F5" s="115"/>
      <c r="G5" s="115"/>
      <c r="H5" s="115"/>
      <c r="I5" s="115"/>
      <c r="J5" s="115"/>
      <c r="K5" s="9"/>
      <c r="L5" s="59"/>
      <c r="O5" s="3"/>
      <c r="Q5" s="1"/>
    </row>
    <row r="6" spans="2:31" ht="62.25" customHeight="1" thickBot="1" x14ac:dyDescent="0.25">
      <c r="B6" s="10" t="s">
        <v>1</v>
      </c>
      <c r="C6" s="116"/>
      <c r="D6" s="116"/>
      <c r="E6" s="11" t="s">
        <v>3</v>
      </c>
      <c r="F6" s="117"/>
      <c r="G6" s="117"/>
      <c r="H6" s="117"/>
      <c r="I6" s="117"/>
      <c r="J6" s="117"/>
      <c r="K6" s="12"/>
      <c r="M6" s="60"/>
      <c r="O6" s="3"/>
      <c r="Q6" s="1"/>
    </row>
    <row r="7" spans="2:31" ht="32.25" customHeight="1" thickBot="1" x14ac:dyDescent="0.25">
      <c r="B7" s="118" t="s">
        <v>62</v>
      </c>
      <c r="C7" s="118"/>
      <c r="D7" s="118"/>
      <c r="E7" s="118"/>
      <c r="F7" s="118"/>
      <c r="G7" s="118"/>
      <c r="H7" s="118"/>
      <c r="I7" s="118"/>
      <c r="J7" s="118" t="s">
        <v>4</v>
      </c>
      <c r="K7" s="12"/>
      <c r="Q7" s="1"/>
    </row>
    <row r="8" spans="2:31" ht="34.15" customHeight="1" x14ac:dyDescent="0.2">
      <c r="B8" s="84" t="s">
        <v>5</v>
      </c>
      <c r="C8" s="119"/>
      <c r="D8" s="120"/>
      <c r="E8" s="120"/>
      <c r="F8" s="120"/>
      <c r="G8" s="120"/>
      <c r="H8" s="120"/>
      <c r="I8" s="120"/>
      <c r="J8" s="121"/>
      <c r="K8" s="12"/>
      <c r="Q8" s="1"/>
    </row>
    <row r="9" spans="2:31" ht="24" customHeight="1" x14ac:dyDescent="0.2">
      <c r="B9" s="85" t="s">
        <v>6</v>
      </c>
      <c r="C9" s="122"/>
      <c r="D9" s="123"/>
      <c r="E9" s="123"/>
      <c r="F9" s="123"/>
      <c r="G9" s="123"/>
      <c r="H9" s="123"/>
      <c r="I9" s="123"/>
      <c r="J9" s="124"/>
      <c r="K9" s="12"/>
      <c r="Q9" s="1"/>
    </row>
    <row r="10" spans="2:31" ht="27" customHeight="1" thickBot="1" x14ac:dyDescent="0.25">
      <c r="B10" s="86" t="s">
        <v>7</v>
      </c>
      <c r="C10" s="125"/>
      <c r="D10" s="125"/>
      <c r="E10" s="86" t="s">
        <v>8</v>
      </c>
      <c r="F10" s="125"/>
      <c r="G10" s="125"/>
      <c r="H10" s="125"/>
      <c r="I10" s="125"/>
      <c r="J10" s="125"/>
      <c r="K10" s="12"/>
      <c r="Q10" s="13"/>
      <c r="R10" s="13"/>
      <c r="S10" s="13"/>
      <c r="T10" s="13"/>
      <c r="U10" s="14"/>
      <c r="V10" s="15"/>
      <c r="W10" s="13"/>
      <c r="X10" s="13"/>
      <c r="Y10" s="13"/>
      <c r="Z10" s="13"/>
      <c r="AA10" s="13"/>
      <c r="AB10" s="13"/>
      <c r="AC10" s="13"/>
      <c r="AD10" s="13"/>
      <c r="AE10" s="13"/>
    </row>
    <row r="11" spans="2:31" ht="3" customHeight="1" thickBot="1" x14ac:dyDescent="0.3">
      <c r="B11" s="16"/>
      <c r="C11" s="17"/>
      <c r="D11" s="18"/>
      <c r="E11" s="19"/>
      <c r="F11" s="19"/>
      <c r="G11" s="20"/>
      <c r="H11" s="19"/>
      <c r="I11" s="20"/>
      <c r="J11" s="21"/>
      <c r="K11" s="22"/>
      <c r="Q11" s="13"/>
      <c r="R11" s="13"/>
      <c r="S11" s="13"/>
      <c r="T11" s="13"/>
      <c r="U11" s="13"/>
      <c r="V11" s="13"/>
      <c r="W11" s="13"/>
      <c r="X11" s="13"/>
      <c r="Y11" s="13"/>
      <c r="Z11" s="13"/>
      <c r="AA11" s="13"/>
      <c r="AB11" s="13"/>
      <c r="AC11" s="13"/>
      <c r="AD11" s="13"/>
    </row>
    <row r="12" spans="2:31" s="7" customFormat="1" ht="19.899999999999999" customHeight="1" thickBot="1" x14ac:dyDescent="0.25">
      <c r="B12" s="23"/>
      <c r="C12" s="67" t="s">
        <v>9</v>
      </c>
      <c r="D12" s="68" t="s">
        <v>10</v>
      </c>
      <c r="E12" s="68" t="s">
        <v>11</v>
      </c>
      <c r="F12" s="69" t="s">
        <v>12</v>
      </c>
      <c r="G12" s="70"/>
      <c r="H12" s="71" t="s">
        <v>13</v>
      </c>
      <c r="I12" s="70"/>
      <c r="J12" s="71" t="s">
        <v>14</v>
      </c>
      <c r="K12" s="25"/>
      <c r="Q12" s="13"/>
      <c r="R12" s="13"/>
      <c r="S12" s="13"/>
      <c r="T12" s="13"/>
      <c r="U12" s="13"/>
      <c r="V12" s="13"/>
      <c r="W12" s="13"/>
      <c r="X12" s="13"/>
      <c r="Y12" s="13"/>
      <c r="Z12" s="13"/>
      <c r="AA12" s="13"/>
      <c r="AB12" s="13"/>
      <c r="AC12" s="13"/>
      <c r="AD12" s="13"/>
    </row>
    <row r="13" spans="2:31" s="7" customFormat="1" ht="4.1500000000000004" customHeight="1" thickBot="1" x14ac:dyDescent="0.25">
      <c r="B13" s="26"/>
      <c r="C13" s="24"/>
      <c r="D13" s="24"/>
      <c r="E13" s="24"/>
      <c r="F13" s="24"/>
      <c r="G13" s="24"/>
      <c r="H13" s="24"/>
      <c r="I13" s="24"/>
      <c r="J13" s="27"/>
      <c r="K13" s="25"/>
      <c r="Q13" s="13"/>
      <c r="R13" s="13"/>
      <c r="S13" s="13"/>
      <c r="T13" s="13"/>
      <c r="U13" s="13"/>
      <c r="V13" s="13"/>
      <c r="W13" s="13"/>
      <c r="X13" s="13"/>
      <c r="Y13" s="13"/>
      <c r="Z13" s="13"/>
      <c r="AA13" s="13"/>
      <c r="AB13" s="13"/>
      <c r="AC13" s="13"/>
      <c r="AD13" s="13"/>
    </row>
    <row r="14" spans="2:31" ht="21.6" customHeight="1" thickBot="1" x14ac:dyDescent="0.25">
      <c r="B14" s="74" t="str">
        <f>IF(OR($C$6=$O$48,$C$6=$O$47),"Mandataire","Coordonnées Adhérent")</f>
        <v>Coordonnées Adhérent</v>
      </c>
      <c r="C14" s="80"/>
      <c r="D14" s="81"/>
      <c r="E14" s="81"/>
      <c r="F14" s="82"/>
      <c r="G14" s="31"/>
      <c r="H14" s="83"/>
      <c r="I14" s="33"/>
      <c r="J14" s="83"/>
      <c r="K14" s="34"/>
      <c r="Q14" s="13"/>
      <c r="R14" s="13"/>
      <c r="S14" s="13"/>
      <c r="T14" s="13"/>
      <c r="U14" s="13"/>
      <c r="V14" s="13"/>
      <c r="W14" s="13"/>
      <c r="X14" s="13"/>
      <c r="Y14" s="13"/>
      <c r="Z14" s="13"/>
      <c r="AA14" s="13"/>
      <c r="AB14" s="13"/>
      <c r="AC14" s="13"/>
      <c r="AD14" s="13"/>
    </row>
    <row r="15" spans="2:31" ht="21.6" customHeight="1" thickBot="1" x14ac:dyDescent="0.25">
      <c r="B15" s="75" t="s">
        <v>15</v>
      </c>
      <c r="C15" s="111"/>
      <c r="D15" s="111"/>
      <c r="E15" s="111"/>
      <c r="F15" s="111"/>
      <c r="G15" s="31"/>
      <c r="H15" s="35"/>
      <c r="I15" s="33"/>
      <c r="J15" s="36"/>
      <c r="K15" s="34"/>
      <c r="Q15" s="13"/>
      <c r="R15" s="13"/>
      <c r="S15" s="13"/>
      <c r="T15" s="13"/>
      <c r="U15" s="13"/>
      <c r="V15" s="13"/>
      <c r="W15" s="13"/>
      <c r="X15" s="13"/>
      <c r="Y15" s="13"/>
      <c r="Z15" s="13"/>
      <c r="AA15" s="13"/>
      <c r="AB15" s="13"/>
      <c r="AC15" s="13"/>
      <c r="AD15" s="13"/>
    </row>
    <row r="16" spans="2:31" ht="6" customHeight="1" thickBot="1" x14ac:dyDescent="0.25">
      <c r="B16" s="37"/>
      <c r="C16" s="38"/>
      <c r="D16" s="38"/>
      <c r="E16" s="38"/>
      <c r="F16" s="38"/>
      <c r="G16" s="33"/>
      <c r="H16" s="33"/>
      <c r="I16" s="33"/>
      <c r="J16" s="39"/>
      <c r="K16" s="34"/>
      <c r="Q16" s="13"/>
      <c r="R16" s="13"/>
      <c r="S16" s="13"/>
      <c r="T16" s="13"/>
      <c r="U16" s="13"/>
      <c r="V16" s="13"/>
      <c r="W16" s="13"/>
      <c r="X16" s="13"/>
      <c r="Y16" s="13"/>
      <c r="Z16" s="13"/>
      <c r="AA16" s="13"/>
      <c r="AB16" s="13"/>
      <c r="AC16" s="13"/>
      <c r="AD16" s="13"/>
    </row>
    <row r="17" spans="2:30" ht="21.6" customHeight="1" thickBot="1" x14ac:dyDescent="0.25">
      <c r="B17" s="76" t="str">
        <f>IF(OR($C$6=$O$48,$C$6=$O$47),"Suppléant","")</f>
        <v/>
      </c>
      <c r="C17" s="28"/>
      <c r="D17" s="29"/>
      <c r="E17" s="29"/>
      <c r="F17" s="30"/>
      <c r="G17" s="40"/>
      <c r="H17" s="32"/>
      <c r="I17" s="33"/>
      <c r="J17" s="32"/>
      <c r="K17" s="34"/>
      <c r="Q17" s="13"/>
      <c r="R17" s="13"/>
      <c r="S17" s="13"/>
      <c r="T17" s="13"/>
      <c r="U17" s="13"/>
      <c r="V17" s="13"/>
      <c r="W17" s="13"/>
      <c r="X17" s="13"/>
      <c r="Y17" s="13"/>
      <c r="Z17" s="13"/>
      <c r="AA17" s="13"/>
      <c r="AB17" s="13"/>
      <c r="AC17" s="13"/>
      <c r="AD17" s="13"/>
    </row>
    <row r="18" spans="2:30" ht="21.6" customHeight="1" thickBot="1" x14ac:dyDescent="0.25">
      <c r="B18" s="77" t="str">
        <f>IF(OR($C$6=$O$48,$C$6=$O$47),"Adresse (si différente)","")</f>
        <v/>
      </c>
      <c r="C18" s="93"/>
      <c r="D18" s="93"/>
      <c r="E18" s="93"/>
      <c r="F18" s="93"/>
      <c r="G18" s="31"/>
      <c r="H18" s="35"/>
      <c r="I18" s="33"/>
      <c r="J18" s="36"/>
      <c r="K18" s="34"/>
      <c r="Q18" s="13"/>
      <c r="R18" s="13"/>
      <c r="S18" s="13"/>
      <c r="T18" s="13"/>
      <c r="U18" s="13"/>
      <c r="V18" s="13"/>
      <c r="W18" s="13"/>
      <c r="X18" s="13"/>
      <c r="Y18" s="13"/>
      <c r="Z18" s="13"/>
      <c r="AA18" s="13"/>
      <c r="AB18" s="13"/>
      <c r="AC18" s="13"/>
      <c r="AD18" s="13"/>
    </row>
    <row r="19" spans="2:30" ht="6" customHeight="1" thickBot="1" x14ac:dyDescent="0.25">
      <c r="B19" s="37"/>
      <c r="C19" s="38"/>
      <c r="D19" s="38"/>
      <c r="E19" s="38"/>
      <c r="F19" s="38"/>
      <c r="G19" s="33"/>
      <c r="H19" s="33"/>
      <c r="I19" s="33"/>
      <c r="J19" s="39"/>
      <c r="K19" s="34"/>
    </row>
    <row r="20" spans="2:30" s="7" customFormat="1" ht="28.15" customHeight="1" thickBot="1" x14ac:dyDescent="0.25">
      <c r="B20" s="107" t="s">
        <v>61</v>
      </c>
      <c r="C20" s="108"/>
      <c r="D20" s="109" t="s">
        <v>58</v>
      </c>
      <c r="E20" s="109"/>
      <c r="F20" s="109"/>
      <c r="G20" s="109"/>
      <c r="H20" s="109"/>
      <c r="I20" s="109"/>
      <c r="J20" s="110"/>
      <c r="K20" s="66"/>
      <c r="Q20" s="42"/>
    </row>
    <row r="21" spans="2:30" s="7" customFormat="1" ht="27.6" customHeight="1" thickBot="1" x14ac:dyDescent="0.25">
      <c r="B21" s="97" t="s">
        <v>18</v>
      </c>
      <c r="C21" s="98"/>
      <c r="D21" s="98"/>
      <c r="E21" s="98"/>
      <c r="F21" s="98"/>
      <c r="G21" s="98"/>
      <c r="H21" s="98"/>
      <c r="I21" s="98"/>
      <c r="J21" s="99"/>
      <c r="K21" s="88"/>
      <c r="Q21" s="42"/>
    </row>
    <row r="22" spans="2:30" s="7" customFormat="1" ht="28.9" customHeight="1" thickBot="1" x14ac:dyDescent="0.25">
      <c r="B22" s="104" t="s">
        <v>19</v>
      </c>
      <c r="C22" s="105"/>
      <c r="D22" s="105"/>
      <c r="E22" s="105"/>
      <c r="F22" s="105"/>
      <c r="G22" s="105"/>
      <c r="H22" s="105"/>
      <c r="I22" s="105"/>
      <c r="J22" s="106"/>
      <c r="K22" s="88"/>
      <c r="Q22" s="42"/>
    </row>
    <row r="23" spans="2:30" s="7" customFormat="1" ht="61.15" customHeight="1" thickBot="1" x14ac:dyDescent="0.25">
      <c r="B23" s="94" t="s">
        <v>16</v>
      </c>
      <c r="C23" s="95"/>
      <c r="D23" s="96"/>
      <c r="E23" s="100" t="str">
        <f>IF(O53&lt;&gt;FALSE,IF(AND(N26=TRUE,N27=TRUE),O53,"merci de cocher les cases ci-dessus"),"merci de compléter catégorie et activité")</f>
        <v>merci de compléter catégorie et activité</v>
      </c>
      <c r="F23" s="101"/>
      <c r="G23" s="102" t="s">
        <v>17</v>
      </c>
      <c r="H23" s="103"/>
      <c r="I23" s="72"/>
      <c r="J23" s="87" t="s">
        <v>54</v>
      </c>
      <c r="K23" s="41"/>
      <c r="Q23" s="42"/>
    </row>
    <row r="24" spans="2:30" s="7" customFormat="1" ht="105.6" customHeight="1" thickBot="1" x14ac:dyDescent="0.25">
      <c r="B24" s="90" t="s">
        <v>20</v>
      </c>
      <c r="C24" s="91"/>
      <c r="D24" s="91"/>
      <c r="E24" s="91"/>
      <c r="F24" s="91"/>
      <c r="G24" s="91"/>
      <c r="H24" s="91"/>
      <c r="I24" s="91"/>
      <c r="J24" s="92"/>
      <c r="K24" s="41"/>
      <c r="Q24" s="42"/>
    </row>
    <row r="25" spans="2:30" ht="25.9" customHeight="1" x14ac:dyDescent="0.2">
      <c r="N25" s="73"/>
    </row>
    <row r="26" spans="2:30" ht="25.9" customHeight="1" x14ac:dyDescent="0.2">
      <c r="N26" s="73" t="b">
        <v>0</v>
      </c>
    </row>
    <row r="27" spans="2:30" ht="19.899999999999999" customHeight="1" x14ac:dyDescent="0.2">
      <c r="N27" s="73" t="b">
        <v>0</v>
      </c>
    </row>
    <row r="28" spans="2:30" ht="51" customHeight="1" x14ac:dyDescent="0.2"/>
    <row r="29" spans="2:30" ht="51" customHeight="1" x14ac:dyDescent="0.2"/>
    <row r="30" spans="2:30" ht="51" customHeight="1" x14ac:dyDescent="0.2"/>
    <row r="31" spans="2:30" ht="51" customHeight="1" x14ac:dyDescent="0.2"/>
    <row r="32" spans="2:30" ht="51" customHeight="1" x14ac:dyDescent="0.2"/>
    <row r="33" spans="15:25" ht="51" customHeight="1" x14ac:dyDescent="0.2"/>
    <row r="45" spans="15:25" ht="42.6" customHeight="1" x14ac:dyDescent="0.2">
      <c r="O45" s="43" t="s">
        <v>21</v>
      </c>
      <c r="P45" s="43" t="s">
        <v>22</v>
      </c>
      <c r="Q45" s="43" t="s">
        <v>23</v>
      </c>
      <c r="R45" s="44" t="s">
        <v>24</v>
      </c>
      <c r="S45" s="43" t="s">
        <v>25</v>
      </c>
      <c r="T45" s="44" t="s">
        <v>24</v>
      </c>
      <c r="U45" s="43" t="s">
        <v>26</v>
      </c>
      <c r="V45" s="44" t="s">
        <v>24</v>
      </c>
      <c r="X45" s="43" t="s">
        <v>27</v>
      </c>
      <c r="Y45" s="43" t="s">
        <v>14</v>
      </c>
    </row>
    <row r="46" spans="15:25" ht="25.15" customHeight="1" x14ac:dyDescent="0.2">
      <c r="O46" s="3" t="str">
        <f>Tarifs!I5</f>
        <v>Adhérent individuel / Nominative</v>
      </c>
      <c r="P46" s="1" t="str">
        <f t="shared" ref="P46:P51" si="0">IF($C$6=$O$46,Q46,IF($C$6=$O$47,S46,IF($C$6=$O$48,U46,"renseignez la case précédente")))</f>
        <v>renseignez la case précédente</v>
      </c>
      <c r="Q46" s="3" t="str">
        <f>Tarifs!D5</f>
        <v>En activité</v>
      </c>
      <c r="R46" s="45">
        <v>75</v>
      </c>
      <c r="S46" s="3" t="str">
        <f>Tarifs!D9</f>
        <v>Micro-entreprise, EIRL, TPE (&lt; 10 salariés)</v>
      </c>
      <c r="T46" s="45">
        <v>250</v>
      </c>
      <c r="U46" s="3" t="str">
        <f>Tarifs!D12</f>
        <v>Etablissement d’enseignement</v>
      </c>
      <c r="V46" s="2">
        <v>300</v>
      </c>
      <c r="X46" s="3" t="s">
        <v>31</v>
      </c>
      <c r="Y46" s="1">
        <f>Tarifs!G3</f>
        <v>2025</v>
      </c>
    </row>
    <row r="47" spans="15:25" ht="64.900000000000006" customHeight="1" x14ac:dyDescent="0.2">
      <c r="O47" s="3" t="str">
        <f>Tarifs!I9</f>
        <v>Entreprise affiliée (Affichage sur le site internet AFAV) / Collective</v>
      </c>
      <c r="P47" s="1" t="str">
        <f t="shared" si="0"/>
        <v>renseignez la case précédente</v>
      </c>
      <c r="Q47" s="3" t="str">
        <f>Tarifs!D6</f>
        <v>Retraité</v>
      </c>
      <c r="R47" s="45">
        <v>50</v>
      </c>
      <c r="S47" s="3" t="str">
        <f>Tarifs!D10</f>
        <v>PME-PMI (&lt; 500 salariés)</v>
      </c>
      <c r="T47" s="45">
        <v>400</v>
      </c>
      <c r="U47" s="3" t="str">
        <f>Tarifs!D13</f>
        <v>Collectivité locale et territoriale</v>
      </c>
      <c r="V47" s="2">
        <v>300</v>
      </c>
      <c r="X47" s="1" t="s">
        <v>35</v>
      </c>
      <c r="Y47" s="1">
        <f t="shared" ref="Y47:Y60" si="1">Y46-1</f>
        <v>2024</v>
      </c>
    </row>
    <row r="48" spans="15:25" ht="13.9" customHeight="1" x14ac:dyDescent="0.2">
      <c r="O48" s="3" t="str">
        <f>Tarifs!I12</f>
        <v>Autre organisation
(Affichage sur le site internet AFAV) / Collective</v>
      </c>
      <c r="P48" s="1" t="str">
        <f t="shared" si="0"/>
        <v>renseignez la case précédente</v>
      </c>
      <c r="Q48" s="3" t="str">
        <f>Tarifs!D7</f>
        <v>Etudiant, créateur d’entreprise depuis moins de 2 ans, en recherche d’emploi (sur justificatif)</v>
      </c>
      <c r="R48" s="45">
        <v>25</v>
      </c>
      <c r="S48" s="3" t="str">
        <f>Tarifs!D11</f>
        <v>Grande entreprise, grand groupe (&gt; 500 salariés)</v>
      </c>
      <c r="T48" s="2">
        <v>950</v>
      </c>
      <c r="U48" s="1" t="str">
        <f>""</f>
        <v/>
      </c>
      <c r="V48" s="1" t="b">
        <v>0</v>
      </c>
      <c r="X48" s="3" t="s">
        <v>37</v>
      </c>
      <c r="Y48" s="1">
        <f t="shared" si="1"/>
        <v>2023</v>
      </c>
    </row>
    <row r="49" spans="15:25" ht="13.9" customHeight="1" x14ac:dyDescent="0.2">
      <c r="O49" s="3"/>
      <c r="P49" s="1" t="str">
        <f t="shared" si="0"/>
        <v>renseignez la case précédente</v>
      </c>
      <c r="Q49" s="3" t="str">
        <f>Tarifs!D8</f>
        <v>Certifié en 2024 ou 2025</v>
      </c>
      <c r="R49" s="45">
        <f>0.0001</f>
        <v>1E-4</v>
      </c>
      <c r="S49" s="1" t="str">
        <f>""</f>
        <v/>
      </c>
      <c r="T49" s="1" t="b">
        <v>0</v>
      </c>
      <c r="U49" s="1" t="str">
        <f>""</f>
        <v/>
      </c>
      <c r="V49" s="1" t="b">
        <v>0</v>
      </c>
      <c r="X49" s="3" t="s">
        <v>38</v>
      </c>
      <c r="Y49" s="1">
        <f t="shared" si="1"/>
        <v>2022</v>
      </c>
    </row>
    <row r="50" spans="15:25" ht="13.9" customHeight="1" x14ac:dyDescent="0.2">
      <c r="O50" s="3"/>
      <c r="P50" s="1" t="str">
        <f t="shared" si="0"/>
        <v>renseignez la case précédente</v>
      </c>
      <c r="X50" s="3" t="s">
        <v>39</v>
      </c>
      <c r="Y50" s="1">
        <f t="shared" si="1"/>
        <v>2021</v>
      </c>
    </row>
    <row r="51" spans="15:25" ht="13.9" customHeight="1" x14ac:dyDescent="0.2">
      <c r="O51" s="3"/>
      <c r="P51" s="1" t="str">
        <f t="shared" si="0"/>
        <v>renseignez la case précédente</v>
      </c>
      <c r="X51" s="3"/>
      <c r="Y51" s="3">
        <f t="shared" si="1"/>
        <v>2020</v>
      </c>
    </row>
    <row r="52" spans="15:25" ht="13.9" customHeight="1" x14ac:dyDescent="0.2">
      <c r="X52" s="43"/>
      <c r="Y52" s="3">
        <f t="shared" si="1"/>
        <v>2019</v>
      </c>
    </row>
    <row r="53" spans="15:25" s="42" customFormat="1" ht="13.9" customHeight="1" x14ac:dyDescent="0.2">
      <c r="O53" s="89" t="b">
        <f>IF(R53&lt;&gt;FALSE,R53,IF(T53&lt;&gt;FALSE,T53,IF(V53&lt;&gt;FALSE,V53)))</f>
        <v>0</v>
      </c>
      <c r="R53" s="42" t="b">
        <f>IF($C$6=O46,IF($F$6=Q45,R45,IF($F$6=Q46,R46,IF($F$6=Q47,R47,IF($F$6=Q48,R48,IF($F$6=Q49,R49,IF($F$6=Q50,R50)))))))</f>
        <v>0</v>
      </c>
      <c r="T53" s="42" t="b">
        <f>IF($C$6=O47,IF($F$6=S45,T45,IF($F$6=S46,T46,IF($F$6=S47,T47,IF($F$6=S48,T48,IF($F$6=S49,T49,IF($F$6=S50,T50)))))))</f>
        <v>0</v>
      </c>
      <c r="V53" s="42" t="b">
        <f>IF($C$6=O48,IF($F$6=U45,V45,IF($F$6=U46,V46,IF($F$6=U47,V47,IF($F$6=U48,V48,IF($F$6=U49,V49,IF($F$6=U50,V50)))))))</f>
        <v>0</v>
      </c>
      <c r="X53" s="78"/>
      <c r="Y53" s="78">
        <f t="shared" si="1"/>
        <v>2018</v>
      </c>
    </row>
    <row r="54" spans="15:25" ht="13.9" customHeight="1" x14ac:dyDescent="0.2">
      <c r="Y54" s="3">
        <f t="shared" si="1"/>
        <v>2017</v>
      </c>
    </row>
    <row r="55" spans="15:25" ht="13.9" customHeight="1" x14ac:dyDescent="0.2">
      <c r="Q55" s="1"/>
      <c r="R55" s="2"/>
      <c r="Y55" s="3">
        <f t="shared" si="1"/>
        <v>2016</v>
      </c>
    </row>
    <row r="56" spans="15:25" ht="13.9" customHeight="1" x14ac:dyDescent="0.2">
      <c r="Q56" s="1"/>
      <c r="R56" s="2"/>
      <c r="Y56" s="3">
        <f t="shared" si="1"/>
        <v>2015</v>
      </c>
    </row>
    <row r="57" spans="15:25" ht="13.9" customHeight="1" x14ac:dyDescent="0.2">
      <c r="Q57" s="1"/>
      <c r="R57" s="2"/>
      <c r="Y57" s="3">
        <f t="shared" si="1"/>
        <v>2014</v>
      </c>
    </row>
    <row r="58" spans="15:25" ht="13.9" customHeight="1" x14ac:dyDescent="0.2">
      <c r="O58" s="43" t="s">
        <v>40</v>
      </c>
      <c r="P58" s="79" t="s">
        <v>57</v>
      </c>
      <c r="Q58" s="1"/>
      <c r="R58" s="2"/>
      <c r="Y58" s="3">
        <f t="shared" si="1"/>
        <v>2013</v>
      </c>
    </row>
    <row r="59" spans="15:25" ht="13.9" customHeight="1" x14ac:dyDescent="0.2">
      <c r="O59" s="1" t="s">
        <v>54</v>
      </c>
      <c r="P59" s="1" t="s">
        <v>58</v>
      </c>
      <c r="Q59" s="1"/>
      <c r="R59" s="2"/>
      <c r="Y59" s="3">
        <f t="shared" si="1"/>
        <v>2012</v>
      </c>
    </row>
    <row r="60" spans="15:25" ht="13.9" customHeight="1" x14ac:dyDescent="0.2">
      <c r="O60" s="1" t="s">
        <v>55</v>
      </c>
      <c r="P60" s="1" t="s">
        <v>59</v>
      </c>
      <c r="Q60" s="1"/>
      <c r="R60" s="2"/>
      <c r="Y60" s="3">
        <f t="shared" si="1"/>
        <v>2011</v>
      </c>
    </row>
    <row r="61" spans="15:25" ht="13.9" customHeight="1" x14ac:dyDescent="0.2">
      <c r="O61" s="1" t="s">
        <v>56</v>
      </c>
      <c r="P61" s="1" t="s">
        <v>60</v>
      </c>
      <c r="Q61" s="1"/>
      <c r="R61" s="2"/>
      <c r="Y61" s="46" t="str">
        <f>CONCATENATE("Avant ",Y60)</f>
        <v>Avant 2011</v>
      </c>
    </row>
    <row r="62" spans="15:25" x14ac:dyDescent="0.2">
      <c r="O62" s="1" t="s">
        <v>41</v>
      </c>
      <c r="Q62" s="1"/>
      <c r="R62" s="2"/>
      <c r="Y62" s="3"/>
    </row>
    <row r="63" spans="15:25" x14ac:dyDescent="0.2">
      <c r="S63" s="47"/>
    </row>
    <row r="64" spans="15:25" x14ac:dyDescent="0.2">
      <c r="S64" s="3"/>
    </row>
    <row r="65" spans="19:19" x14ac:dyDescent="0.2">
      <c r="S65" s="3"/>
    </row>
    <row r="68" spans="19:19" x14ac:dyDescent="0.2">
      <c r="S68" s="3"/>
    </row>
    <row r="71" spans="19:19" x14ac:dyDescent="0.2">
      <c r="S71" s="3"/>
    </row>
    <row r="72" spans="19:19" ht="13.15" customHeight="1" x14ac:dyDescent="0.2"/>
    <row r="74" spans="19:19" ht="28.5" customHeight="1" x14ac:dyDescent="0.2">
      <c r="S74" s="3"/>
    </row>
    <row r="75" spans="19:19" ht="28.5" customHeight="1" x14ac:dyDescent="0.2"/>
    <row r="76" spans="19:19" ht="28.5" customHeight="1" x14ac:dyDescent="0.2"/>
    <row r="77" spans="19:19" ht="28.5" customHeight="1" x14ac:dyDescent="0.2">
      <c r="S77" s="3"/>
    </row>
    <row r="80" spans="19:19" x14ac:dyDescent="0.2">
      <c r="S80" s="3"/>
    </row>
  </sheetData>
  <sheetProtection selectLockedCells="1"/>
  <scenarios current="0" show="0">
    <scenario name="Individuel certifié" locked="1" count="3" user="Calc" comment="Créé par RAMIS Philippe le 24/11/2016_x000a_Modifié par: RAMIS Philippe le 24/11/2016">
      <inputCells r="C6" val="Adhérent individuel"/>
      <inputCells r="F6" val="Certifié en 2016/2017"/>
      <inputCells r="J7" val="gratuit"/>
    </scenario>
  </scenarios>
  <dataConsolidate/>
  <mergeCells count="21">
    <mergeCell ref="C15:F15"/>
    <mergeCell ref="B3:C3"/>
    <mergeCell ref="D3:J3"/>
    <mergeCell ref="B4:J4"/>
    <mergeCell ref="B5:J5"/>
    <mergeCell ref="C6:D6"/>
    <mergeCell ref="F6:J6"/>
    <mergeCell ref="B7:J7"/>
    <mergeCell ref="C8:J8"/>
    <mergeCell ref="C9:J9"/>
    <mergeCell ref="C10:D10"/>
    <mergeCell ref="F10:J10"/>
    <mergeCell ref="B24:J24"/>
    <mergeCell ref="C18:F18"/>
    <mergeCell ref="B23:D23"/>
    <mergeCell ref="B21:J21"/>
    <mergeCell ref="E23:F23"/>
    <mergeCell ref="G23:H23"/>
    <mergeCell ref="B22:J22"/>
    <mergeCell ref="B20:C20"/>
    <mergeCell ref="D20:J20"/>
  </mergeCells>
  <conditionalFormatting sqref="C17:F18">
    <cfRule type="expression" dxfId="1" priority="2">
      <formula>$B$17&lt;&gt;""</formula>
    </cfRule>
  </conditionalFormatting>
  <conditionalFormatting sqref="C8:J9 C10 F10 H17 J17">
    <cfRule type="expression" dxfId="0" priority="1">
      <formula>$B$17&lt;&gt;""</formula>
    </cfRule>
  </conditionalFormatting>
  <dataValidations count="8">
    <dataValidation type="custom" allowBlank="1" showInputMessage="1" showErrorMessage="1" sqref="C11:D11 C12:C13" xr:uid="{00000000-0002-0000-0000-000000000000}">
      <formula1>IF("#REF!&lt;&gt;""Adhésion individuelle"",10)",TRUE)</formula1>
      <formula2>0</formula2>
    </dataValidation>
    <dataValidation allowBlank="1" showInputMessage="1" showErrorMessage="1" sqref="C8:J8" xr:uid="{00000000-0002-0000-0000-000001000000}">
      <formula1>0</formula1>
      <formula2>0</formula2>
    </dataValidation>
    <dataValidation type="list" allowBlank="1" showInputMessage="1" showErrorMessage="1" sqref="C6:D6" xr:uid="{00000000-0002-0000-0000-000002000000}">
      <formula1>$O$46:$O$48</formula1>
      <formula2>0</formula2>
    </dataValidation>
    <dataValidation type="list" allowBlank="1" showInputMessage="1" showErrorMessage="1" sqref="F6:J6" xr:uid="{00000000-0002-0000-0000-000003000000}">
      <formula1>$P$46:$P$49</formula1>
      <formula2>0</formula2>
    </dataValidation>
    <dataValidation type="list" allowBlank="1" showInputMessage="1" showErrorMessage="1" sqref="J14 J17" xr:uid="{00000000-0002-0000-0000-000004000000}">
      <formula1>$Y$46:$Y$62</formula1>
      <formula2>0</formula2>
    </dataValidation>
    <dataValidation type="list" allowBlank="1" showInputMessage="1" showErrorMessage="1" sqref="H14 H17" xr:uid="{00000000-0002-0000-0000-000005000000}">
      <formula1>$X$46:$X$50</formula1>
      <formula2>0</formula2>
    </dataValidation>
    <dataValidation type="list" showInputMessage="1" sqref="J23" xr:uid="{00000000-0002-0000-0000-000006000000}">
      <formula1>$O$59:$O$62</formula1>
    </dataValidation>
    <dataValidation type="list" allowBlank="1" showInputMessage="1" showErrorMessage="1" sqref="D20" xr:uid="{00000000-0002-0000-0000-000007000000}">
      <formula1>$P$59:$P$61</formula1>
    </dataValidation>
  </dataValidations>
  <printOptions horizontalCentered="1" verticalCentered="1"/>
  <pageMargins left="0.23622047244094491" right="0.15748031496062992" top="0.31496062992125984" bottom="0.39370078740157483" header="0.51181102362204722" footer="0.51181102362204722"/>
  <pageSetup paperSize="9" scale="82" firstPageNumber="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7">
              <controlPr defaultSize="0" autoFill="0" autoLine="0" autoPict="0" altText="">
                <anchor moveWithCells="1" sizeWithCells="1">
                  <from>
                    <xdr:col>1</xdr:col>
                    <xdr:colOff>161925</xdr:colOff>
                    <xdr:row>20</xdr:row>
                    <xdr:rowOff>95250</xdr:rowOff>
                  </from>
                  <to>
                    <xdr:col>9</xdr:col>
                    <xdr:colOff>1485900</xdr:colOff>
                    <xdr:row>20</xdr:row>
                    <xdr:rowOff>285750</xdr:rowOff>
                  </to>
                </anchor>
              </controlPr>
            </control>
          </mc:Choice>
        </mc:AlternateContent>
        <mc:AlternateContent xmlns:mc="http://schemas.openxmlformats.org/markup-compatibility/2006">
          <mc:Choice Requires="x14">
            <control shapeId="1040" r:id="rId5" name="Check Box 15">
              <controlPr defaultSize="0" autoFill="0" autoLine="0" autoPict="0" altText="">
                <anchor moveWithCells="1" sizeWithCells="1">
                  <from>
                    <xdr:col>1</xdr:col>
                    <xdr:colOff>171450</xdr:colOff>
                    <xdr:row>21</xdr:row>
                    <xdr:rowOff>38100</xdr:rowOff>
                  </from>
                  <to>
                    <xdr:col>7</xdr:col>
                    <xdr:colOff>219075</xdr:colOff>
                    <xdr:row>21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workbookViewId="0">
      <selection activeCell="D22" sqref="D22"/>
    </sheetView>
  </sheetViews>
  <sheetFormatPr baseColWidth="10" defaultColWidth="11.5703125" defaultRowHeight="12.75" x14ac:dyDescent="0.2"/>
  <cols>
    <col min="1" max="256" width="12.42578125" style="48" customWidth="1"/>
    <col min="257" max="16384" width="11.5703125" style="48"/>
  </cols>
  <sheetData/>
  <sheetProtection sheet="1" objects="1" scenarios="1"/>
  <pageMargins left="0.7" right="0.7" top="0.75" bottom="0.75" header="0.51180555555555551" footer="0.51180555555555551"/>
  <pageSetup firstPageNumber="0"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15"/>
  <sheetViews>
    <sheetView showGridLines="0" topLeftCell="B1" zoomScale="80" zoomScaleNormal="80" workbookViewId="0">
      <selection activeCell="G1" sqref="G1:N1048576"/>
    </sheetView>
  </sheetViews>
  <sheetFormatPr baseColWidth="10" defaultColWidth="11.42578125" defaultRowHeight="12.75" x14ac:dyDescent="0.2"/>
  <cols>
    <col min="1" max="1" width="11.42578125" style="49"/>
    <col min="2" max="2" width="45.5703125" style="49" customWidth="1"/>
    <col min="3" max="3" width="20.7109375" style="49" customWidth="1"/>
    <col min="4" max="4" width="58.5703125" style="49" customWidth="1"/>
    <col min="5" max="5" width="15" style="49" customWidth="1"/>
    <col min="6" max="6" width="6.140625" style="49" customWidth="1"/>
    <col min="7" max="7" width="3.85546875" style="49" hidden="1" customWidth="1"/>
    <col min="8" max="13" width="1" style="49" hidden="1" customWidth="1"/>
    <col min="14" max="14" width="11.42578125" style="49" hidden="1" customWidth="1"/>
    <col min="15" max="16384" width="11.42578125" style="49"/>
  </cols>
  <sheetData>
    <row r="2" spans="2:11" ht="12.6" customHeight="1" x14ac:dyDescent="0.2"/>
    <row r="3" spans="2:11" ht="28.5" customHeight="1" x14ac:dyDescent="0.2">
      <c r="B3" s="128" t="str">
        <f>CONCATENATE("Adhésion à l’AFAV - Tarif ",G3)</f>
        <v>Adhésion à l’AFAV - Tarif 2025</v>
      </c>
      <c r="C3" s="128"/>
      <c r="D3" s="128"/>
      <c r="E3" s="128"/>
      <c r="G3" s="8">
        <v>2025</v>
      </c>
      <c r="I3" s="49">
        <f>G3-1</f>
        <v>2024</v>
      </c>
      <c r="J3" s="62" t="str">
        <f>CONCATENATE("01/01/",G3)</f>
        <v>01/01/2025</v>
      </c>
    </row>
    <row r="4" spans="2:11" ht="45.75" customHeight="1" x14ac:dyDescent="0.2">
      <c r="B4" s="50" t="s">
        <v>42</v>
      </c>
      <c r="C4" s="51" t="s">
        <v>43</v>
      </c>
      <c r="D4" s="128" t="s">
        <v>44</v>
      </c>
      <c r="E4" s="128"/>
      <c r="I4" s="49" t="s">
        <v>52</v>
      </c>
      <c r="J4" s="65">
        <f ca="1">IF(TODAY()&lt;DATEVALUE(J3),DATEVALUE(J3),TODAY())</f>
        <v>45658</v>
      </c>
    </row>
    <row r="5" spans="2:11" ht="40.15" customHeight="1" x14ac:dyDescent="0.2">
      <c r="B5" s="129" t="s">
        <v>2</v>
      </c>
      <c r="C5" s="129" t="s">
        <v>45</v>
      </c>
      <c r="D5" s="52" t="s">
        <v>28</v>
      </c>
      <c r="E5" s="53">
        <v>75</v>
      </c>
      <c r="I5" s="49" t="str">
        <f>$B$5&amp;$I$4&amp;$C$5</f>
        <v>Adhérent individuel / Nominative</v>
      </c>
      <c r="J5" s="49" t="str">
        <f>I5&amp;D5</f>
        <v>Adhérent individuel / NominativeEn activité</v>
      </c>
      <c r="K5" s="64">
        <f>E5</f>
        <v>75</v>
      </c>
    </row>
    <row r="6" spans="2:11" ht="40.15" customHeight="1" x14ac:dyDescent="0.2">
      <c r="B6" s="129"/>
      <c r="C6" s="129"/>
      <c r="D6" s="54" t="s">
        <v>32</v>
      </c>
      <c r="E6" s="55">
        <v>50</v>
      </c>
      <c r="I6" s="49" t="str">
        <f t="shared" ref="I6:I8" si="0">$B$5&amp;$I$4&amp;$C$5</f>
        <v>Adhérent individuel / Nominative</v>
      </c>
      <c r="J6" s="49" t="str">
        <f t="shared" ref="J6:J13" si="1">I6&amp;D6</f>
        <v>Adhérent individuel / NominativeRetraité</v>
      </c>
      <c r="K6" s="64">
        <f t="shared" ref="K6:K13" si="2">E6</f>
        <v>50</v>
      </c>
    </row>
    <row r="7" spans="2:11" ht="92.25" customHeight="1" x14ac:dyDescent="0.2">
      <c r="B7" s="129"/>
      <c r="C7" s="129"/>
      <c r="D7" s="54" t="s">
        <v>46</v>
      </c>
      <c r="E7" s="55">
        <v>25</v>
      </c>
      <c r="I7" s="49" t="str">
        <f t="shared" si="0"/>
        <v>Adhérent individuel / Nominative</v>
      </c>
      <c r="J7" s="49" t="str">
        <f t="shared" si="1"/>
        <v>Adhérent individuel / NominativeEtudiant, créateur d’entreprise depuis moins de 2 ans, en recherche d’emploi (sur justificatif)</v>
      </c>
      <c r="K7" s="64">
        <f t="shared" si="2"/>
        <v>25</v>
      </c>
    </row>
    <row r="8" spans="2:11" ht="40.15" customHeight="1" x14ac:dyDescent="0.2">
      <c r="B8" s="129"/>
      <c r="C8" s="129"/>
      <c r="D8" s="56" t="str">
        <f>CONCATENATE("Certifié en ",I3," ou ",G3)</f>
        <v>Certifié en 2024 ou 2025</v>
      </c>
      <c r="E8" s="57" t="s">
        <v>51</v>
      </c>
      <c r="I8" s="49" t="str">
        <f t="shared" si="0"/>
        <v>Adhérent individuel / Nominative</v>
      </c>
      <c r="J8" s="49" t="str">
        <f t="shared" si="1"/>
        <v>Adhérent individuel / NominativeCertifié en 2024 ou 2025</v>
      </c>
      <c r="K8" s="64">
        <f>IF(E8="Gratuit",0,E8)</f>
        <v>0</v>
      </c>
    </row>
    <row r="9" spans="2:11" ht="51" customHeight="1" x14ac:dyDescent="0.2">
      <c r="B9" s="129" t="s">
        <v>53</v>
      </c>
      <c r="C9" s="129" t="s">
        <v>47</v>
      </c>
      <c r="D9" s="52" t="s">
        <v>29</v>
      </c>
      <c r="E9" s="53">
        <v>250</v>
      </c>
      <c r="I9" s="49" t="str">
        <f>$B$9&amp;$I$4&amp;$C$9</f>
        <v>Entreprise affiliée (Affichage sur le site internet AFAV) / Collective</v>
      </c>
      <c r="J9" s="49" t="str">
        <f t="shared" si="1"/>
        <v>Entreprise affiliée (Affichage sur le site internet AFAV) / CollectiveMicro-entreprise, EIRL, TPE (&lt; 10 salariés)</v>
      </c>
      <c r="K9" s="64">
        <f t="shared" si="2"/>
        <v>250</v>
      </c>
    </row>
    <row r="10" spans="2:11" ht="40.15" customHeight="1" x14ac:dyDescent="0.2">
      <c r="B10" s="129"/>
      <c r="C10" s="129"/>
      <c r="D10" s="54" t="s">
        <v>33</v>
      </c>
      <c r="E10" s="55">
        <v>400</v>
      </c>
      <c r="I10" s="49" t="str">
        <f t="shared" ref="I10:I11" si="3">$B$9&amp;$I$4&amp;$C$9</f>
        <v>Entreprise affiliée (Affichage sur le site internet AFAV) / Collective</v>
      </c>
      <c r="J10" s="49" t="str">
        <f t="shared" si="1"/>
        <v>Entreprise affiliée (Affichage sur le site internet AFAV) / CollectivePME-PMI (&lt; 500 salariés)</v>
      </c>
      <c r="K10" s="64">
        <f t="shared" si="2"/>
        <v>400</v>
      </c>
    </row>
    <row r="11" spans="2:11" ht="63.6" customHeight="1" x14ac:dyDescent="0.2">
      <c r="B11" s="129"/>
      <c r="C11" s="129"/>
      <c r="D11" s="56" t="s">
        <v>36</v>
      </c>
      <c r="E11" s="58">
        <v>950</v>
      </c>
      <c r="I11" s="49" t="str">
        <f t="shared" si="3"/>
        <v>Entreprise affiliée (Affichage sur le site internet AFAV) / Collective</v>
      </c>
      <c r="J11" s="49" t="str">
        <f t="shared" si="1"/>
        <v>Entreprise affiliée (Affichage sur le site internet AFAV) / CollectiveGrande entreprise, grand groupe (&gt; 500 salariés)</v>
      </c>
      <c r="K11" s="64">
        <f t="shared" si="2"/>
        <v>950</v>
      </c>
    </row>
    <row r="12" spans="2:11" ht="40.15" customHeight="1" x14ac:dyDescent="0.2">
      <c r="B12" s="126" t="s">
        <v>48</v>
      </c>
      <c r="C12" s="126" t="s">
        <v>47</v>
      </c>
      <c r="D12" s="52" t="s">
        <v>30</v>
      </c>
      <c r="E12" s="53">
        <v>300</v>
      </c>
      <c r="I12" s="49" t="str">
        <f>$B$12&amp;$I$4&amp;$C$12</f>
        <v>Autre organisation
(Affichage sur le site internet AFAV) / Collective</v>
      </c>
      <c r="J12" s="49" t="str">
        <f t="shared" si="1"/>
        <v>Autre organisation
(Affichage sur le site internet AFAV) / CollectiveEtablissement d’enseignement</v>
      </c>
      <c r="K12" s="64">
        <f t="shared" si="2"/>
        <v>300</v>
      </c>
    </row>
    <row r="13" spans="2:11" ht="40.15" customHeight="1" x14ac:dyDescent="0.2">
      <c r="B13" s="126"/>
      <c r="C13" s="126"/>
      <c r="D13" s="56" t="s">
        <v>34</v>
      </c>
      <c r="E13" s="58">
        <v>300</v>
      </c>
      <c r="I13" s="49" t="str">
        <f>$B$12&amp;$I$4&amp;$C$12</f>
        <v>Autre organisation
(Affichage sur le site internet AFAV) / Collective</v>
      </c>
      <c r="J13" s="49" t="str">
        <f t="shared" si="1"/>
        <v>Autre organisation
(Affichage sur le site internet AFAV) / CollectiveCollectivité locale et territoriale</v>
      </c>
      <c r="K13" s="64">
        <f t="shared" si="2"/>
        <v>300</v>
      </c>
    </row>
    <row r="14" spans="2:11" ht="91.9" customHeight="1" x14ac:dyDescent="0.2">
      <c r="B14" s="126" t="s">
        <v>49</v>
      </c>
      <c r="C14" s="126"/>
      <c r="D14" s="126"/>
      <c r="E14" s="126"/>
    </row>
    <row r="15" spans="2:11" ht="141.6" customHeight="1" x14ac:dyDescent="0.2">
      <c r="B15" s="127" t="s">
        <v>50</v>
      </c>
      <c r="C15" s="127"/>
      <c r="D15" s="127"/>
      <c r="E15" s="127"/>
    </row>
  </sheetData>
  <sheetProtection sheet="1" objects="1" scenarios="1" selectLockedCells="1" selectUnlockedCells="1"/>
  <mergeCells count="10">
    <mergeCell ref="B12:B13"/>
    <mergeCell ref="C12:C13"/>
    <mergeCell ref="B14:E14"/>
    <mergeCell ref="B15:E15"/>
    <mergeCell ref="B3:E3"/>
    <mergeCell ref="D4:E4"/>
    <mergeCell ref="B5:B8"/>
    <mergeCell ref="C5:C8"/>
    <mergeCell ref="B9:B11"/>
    <mergeCell ref="C9:C11"/>
  </mergeCells>
  <pageMargins left="0.7" right="0.7" top="0.75" bottom="0.75"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workbookViewId="0">
      <selection activeCell="I16" sqref="I16"/>
    </sheetView>
  </sheetViews>
  <sheetFormatPr baseColWidth="10" defaultColWidth="11.5703125" defaultRowHeight="12.75" x14ac:dyDescent="0.2"/>
  <cols>
    <col min="1" max="256" width="12.42578125" style="48" customWidth="1"/>
    <col min="257" max="16384" width="11.5703125" style="48"/>
  </cols>
  <sheetData/>
  <sheetProtection sheet="1" objects="1" scenarios="1" selectLockedCells="1"/>
  <pageMargins left="0.7" right="0.7" top="0.75" bottom="0.75" header="0.51180555555555551" footer="0.51180555555555551"/>
  <pageSetup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Fiche d'adhésion</vt:lpstr>
      <vt:lpstr>Charte éthique</vt:lpstr>
      <vt:lpstr>Tarifs</vt:lpstr>
      <vt:lpstr>RIB AFAV</vt:lpstr>
      <vt:lpstr>Activité</vt:lpstr>
      <vt:lpstr>'Fiche d''adhésion'!Zone_d_impression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RAMIS Philippe</dc:creator>
  <cp:lastModifiedBy>Brigitte FERRY</cp:lastModifiedBy>
  <cp:lastPrinted>2022-12-19T15:06:58Z</cp:lastPrinted>
  <dcterms:created xsi:type="dcterms:W3CDTF">2022-12-19T13:02:15Z</dcterms:created>
  <dcterms:modified xsi:type="dcterms:W3CDTF">2024-11-14T06:50:09Z</dcterms:modified>
</cp:coreProperties>
</file>